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90" windowWidth="20310" windowHeight="7860"/>
  </bookViews>
  <sheets>
    <sheet name="研究生工作量汇总" sheetId="1" r:id="rId1"/>
    <sheet name="指导研究生" sheetId="2" r:id="rId2"/>
  </sheets>
  <definedNames>
    <definedName name="_xlnm._FilterDatabase" localSheetId="0" hidden="1">研究生工作量汇总!$A$1:$R$119</definedName>
    <definedName name="_xlnm._FilterDatabase" localSheetId="1" hidden="1">指导研究生!$R$1:$R$65</definedName>
  </definedNames>
  <calcPr calcId="144525"/>
</workbook>
</file>

<file path=xl/calcChain.xml><?xml version="1.0" encoding="utf-8"?>
<calcChain xmlns="http://schemas.openxmlformats.org/spreadsheetml/2006/main">
  <c r="Q11" i="1" l="1"/>
  <c r="Q108" i="1" l="1"/>
  <c r="Q69" i="1"/>
  <c r="Q102" i="1"/>
  <c r="Q67" i="1"/>
  <c r="Q98" i="1" l="1"/>
  <c r="Q83" i="1" l="1"/>
  <c r="Q44" i="1" l="1"/>
  <c r="Q37" i="1"/>
  <c r="Q20" i="1"/>
  <c r="Q17" i="1" l="1"/>
  <c r="Q14" i="1"/>
  <c r="Q13" i="1"/>
  <c r="Q12" i="1"/>
  <c r="Q7" i="1"/>
  <c r="Q3" i="1"/>
  <c r="S65" i="2"/>
  <c r="O65" i="2"/>
  <c r="S64" i="2"/>
  <c r="O64" i="2"/>
  <c r="AC63" i="2"/>
  <c r="S63" i="2"/>
  <c r="O63" i="2"/>
  <c r="AC62" i="2"/>
  <c r="S62" i="2"/>
  <c r="O62" i="2"/>
  <c r="AC61" i="2"/>
  <c r="S61" i="2"/>
  <c r="O61" i="2"/>
  <c r="AC60" i="2"/>
  <c r="S60" i="2"/>
  <c r="O60" i="2"/>
  <c r="AC59" i="2"/>
  <c r="S59" i="2"/>
  <c r="O59" i="2"/>
  <c r="AC58" i="2"/>
  <c r="S58" i="2"/>
  <c r="O58" i="2"/>
  <c r="AC57" i="2"/>
  <c r="S57" i="2"/>
  <c r="O57" i="2"/>
  <c r="AC56" i="2"/>
  <c r="S56" i="2"/>
  <c r="O56" i="2"/>
  <c r="AC55" i="2"/>
  <c r="S55" i="2"/>
  <c r="O55" i="2"/>
  <c r="AC54" i="2"/>
  <c r="S54" i="2"/>
  <c r="O54" i="2"/>
  <c r="AC53" i="2"/>
  <c r="S53" i="2"/>
  <c r="O53" i="2"/>
  <c r="S52" i="2"/>
  <c r="O52" i="2"/>
  <c r="AC51" i="2"/>
  <c r="S51" i="2"/>
  <c r="O51" i="2"/>
  <c r="AC50" i="2"/>
  <c r="S50" i="2"/>
  <c r="O50" i="2"/>
  <c r="AC49" i="2"/>
  <c r="S49" i="2"/>
  <c r="O49" i="2"/>
  <c r="AC48" i="2"/>
  <c r="O48" i="2"/>
  <c r="S47" i="2"/>
  <c r="O47" i="2"/>
  <c r="AC46" i="2"/>
  <c r="S46" i="2"/>
  <c r="O46" i="2"/>
  <c r="AC45" i="2"/>
  <c r="S45" i="2"/>
  <c r="O45" i="2"/>
  <c r="AC44" i="2"/>
  <c r="S44" i="2"/>
  <c r="O44" i="2"/>
  <c r="AC43" i="2"/>
  <c r="S43" i="2"/>
  <c r="O43" i="2"/>
  <c r="AC42" i="2"/>
  <c r="S42" i="2"/>
  <c r="O42" i="2"/>
  <c r="S41" i="2"/>
  <c r="O41" i="2"/>
  <c r="AC40" i="2"/>
  <c r="S40" i="2"/>
  <c r="O40" i="2"/>
  <c r="AC39" i="2"/>
  <c r="S39" i="2"/>
  <c r="O39" i="2"/>
  <c r="AC38" i="2"/>
  <c r="S38" i="2"/>
  <c r="O38" i="2"/>
  <c r="AC37" i="2"/>
  <c r="S37" i="2"/>
  <c r="O37" i="2"/>
  <c r="AC36" i="2"/>
  <c r="S36" i="2"/>
  <c r="O36" i="2"/>
  <c r="AC35" i="2"/>
  <c r="S35" i="2"/>
  <c r="O35" i="2"/>
  <c r="AC34" i="2"/>
  <c r="S34" i="2"/>
  <c r="O34" i="2"/>
  <c r="AC33" i="2"/>
  <c r="S33" i="2"/>
  <c r="O33" i="2"/>
  <c r="AC32" i="2"/>
  <c r="S32" i="2"/>
  <c r="O32" i="2"/>
  <c r="AC31" i="2"/>
  <c r="S31" i="2"/>
  <c r="O31" i="2"/>
  <c r="AC30" i="2"/>
  <c r="S30" i="2"/>
  <c r="O30" i="2"/>
  <c r="AC29" i="2"/>
  <c r="S29" i="2"/>
  <c r="O29" i="2"/>
  <c r="S28" i="2"/>
  <c r="O28" i="2"/>
  <c r="AC27" i="2"/>
  <c r="S27" i="2"/>
  <c r="O27" i="2"/>
  <c r="AC26" i="2"/>
  <c r="S26" i="2"/>
  <c r="O26" i="2"/>
  <c r="AC25" i="2"/>
  <c r="S25" i="2"/>
  <c r="O25" i="2"/>
  <c r="AC24" i="2"/>
  <c r="S24" i="2"/>
  <c r="O24" i="2"/>
  <c r="S23" i="2"/>
  <c r="O23" i="2"/>
  <c r="AC22" i="2"/>
  <c r="S22" i="2"/>
  <c r="O22" i="2"/>
  <c r="AC21" i="2"/>
  <c r="S21" i="2"/>
  <c r="O21" i="2"/>
  <c r="S20" i="2"/>
  <c r="O20" i="2"/>
  <c r="AC19" i="2"/>
  <c r="S19" i="2"/>
  <c r="O19" i="2"/>
  <c r="S18" i="2"/>
  <c r="O18" i="2"/>
  <c r="AC17" i="2"/>
  <c r="S17" i="2"/>
  <c r="O17" i="2"/>
  <c r="AC16" i="2"/>
  <c r="S16" i="2"/>
  <c r="O16" i="2"/>
  <c r="AC15" i="2"/>
  <c r="S15" i="2"/>
  <c r="O15" i="2"/>
  <c r="S14" i="2"/>
  <c r="O14" i="2"/>
  <c r="AC13" i="2"/>
  <c r="S13" i="2"/>
  <c r="O13" i="2"/>
  <c r="AC12" i="2"/>
  <c r="S12" i="2"/>
  <c r="O12" i="2"/>
  <c r="AC11" i="2"/>
  <c r="S11" i="2"/>
  <c r="O11" i="2"/>
  <c r="AC10" i="2"/>
  <c r="S10" i="2"/>
  <c r="O10" i="2"/>
  <c r="AC9" i="2"/>
  <c r="S9" i="2"/>
  <c r="O9" i="2"/>
  <c r="AC8" i="2"/>
  <c r="S8" i="2"/>
  <c r="O8" i="2"/>
  <c r="S7" i="2"/>
  <c r="O7" i="2"/>
  <c r="AC6" i="2"/>
  <c r="S6" i="2"/>
  <c r="O6" i="2"/>
  <c r="AC5" i="2"/>
  <c r="S5" i="2"/>
  <c r="O5" i="2"/>
  <c r="AC4" i="2"/>
  <c r="S4" i="2"/>
  <c r="O4" i="2"/>
  <c r="AC3" i="2"/>
  <c r="S3" i="2"/>
  <c r="O3" i="2"/>
  <c r="S2" i="2"/>
  <c r="O2" i="2"/>
  <c r="Q119" i="1"/>
  <c r="Q118" i="1"/>
  <c r="Q117" i="1"/>
  <c r="Q116" i="1"/>
  <c r="Q115" i="1"/>
  <c r="Q114" i="1"/>
  <c r="Q113" i="1"/>
  <c r="Q112" i="1"/>
  <c r="Q111" i="1"/>
  <c r="Q110" i="1"/>
  <c r="Q109" i="1"/>
  <c r="Q107" i="1"/>
  <c r="Q106" i="1"/>
  <c r="Q105" i="1"/>
  <c r="Q104" i="1"/>
  <c r="Q103" i="1"/>
  <c r="Q101" i="1"/>
  <c r="Q100" i="1"/>
  <c r="Q99" i="1"/>
  <c r="Q97" i="1"/>
  <c r="Q96" i="1"/>
  <c r="Q95" i="1"/>
  <c r="Q94" i="1"/>
  <c r="Q93" i="1"/>
  <c r="Q92" i="1"/>
  <c r="Q91" i="1"/>
  <c r="Q90" i="1"/>
  <c r="Q89" i="1"/>
  <c r="Q88" i="1"/>
  <c r="Q87" i="1"/>
  <c r="Q86" i="1"/>
  <c r="Q85" i="1"/>
  <c r="Q84" i="1"/>
  <c r="Q82" i="1"/>
  <c r="Q81" i="1"/>
  <c r="Q80" i="1"/>
  <c r="Q79" i="1"/>
  <c r="Q78" i="1"/>
  <c r="Q77" i="1"/>
  <c r="Q76" i="1"/>
  <c r="Q75" i="1"/>
  <c r="Q74" i="1"/>
  <c r="Q73" i="1"/>
  <c r="Q72" i="1"/>
  <c r="Q71" i="1"/>
  <c r="Q70" i="1"/>
  <c r="Q68" i="1"/>
  <c r="Q66" i="1"/>
  <c r="Q65" i="1"/>
  <c r="Q64" i="1"/>
  <c r="Q63" i="1"/>
  <c r="Q62" i="1"/>
  <c r="Q61" i="1"/>
  <c r="Q60" i="1"/>
  <c r="Q59" i="1"/>
  <c r="Q58" i="1"/>
  <c r="Q57" i="1"/>
  <c r="Q56" i="1"/>
  <c r="Q55" i="1"/>
  <c r="Q54" i="1"/>
  <c r="Q53" i="1"/>
  <c r="Q52" i="1"/>
  <c r="Q51" i="1"/>
  <c r="Q50" i="1"/>
  <c r="Q49" i="1"/>
  <c r="Q48" i="1"/>
  <c r="Q47" i="1"/>
  <c r="Q46" i="1"/>
  <c r="Q45" i="1"/>
  <c r="Q43" i="1"/>
  <c r="Q42" i="1"/>
  <c r="Q41" i="1"/>
  <c r="Q40" i="1"/>
  <c r="Q39" i="1"/>
  <c r="Q38" i="1"/>
  <c r="Q36" i="1"/>
  <c r="Q35" i="1"/>
  <c r="Q34" i="1"/>
  <c r="Q33" i="1"/>
  <c r="Q32" i="1"/>
  <c r="Q31" i="1"/>
  <c r="Q30" i="1"/>
  <c r="Q29" i="1"/>
  <c r="Q28" i="1"/>
  <c r="Q27" i="1"/>
  <c r="Q26" i="1"/>
  <c r="Q25" i="1"/>
  <c r="Q24" i="1"/>
  <c r="Q23" i="1"/>
  <c r="Q22" i="1"/>
  <c r="Q21" i="1"/>
  <c r="Q19" i="1"/>
  <c r="Q18" i="1"/>
  <c r="Q16" i="1"/>
  <c r="Q15" i="1"/>
  <c r="Q10" i="1"/>
  <c r="Q9" i="1"/>
  <c r="Q8" i="1"/>
  <c r="Q6" i="1"/>
  <c r="Q5" i="1"/>
  <c r="Q4" i="1"/>
  <c r="Q2" i="1"/>
</calcChain>
</file>

<file path=xl/sharedStrings.xml><?xml version="1.0" encoding="utf-8"?>
<sst xmlns="http://schemas.openxmlformats.org/spreadsheetml/2006/main" count="1961" uniqueCount="229">
  <si>
    <t>职工号</t>
  </si>
  <si>
    <t>姓名</t>
  </si>
  <si>
    <t>人事所在单位</t>
  </si>
  <si>
    <t>当前状态</t>
  </si>
  <si>
    <t>编制状况</t>
  </si>
  <si>
    <t>课程（工作）名称</t>
  </si>
  <si>
    <t>班级</t>
  </si>
  <si>
    <t>授课性质</t>
  </si>
  <si>
    <t>时间</t>
  </si>
  <si>
    <t>学时</t>
  </si>
  <si>
    <t>班级数</t>
  </si>
  <si>
    <t>学生人数</t>
  </si>
  <si>
    <t>难度系数</t>
  </si>
  <si>
    <t>质量系数</t>
  </si>
  <si>
    <t>合堂系数</t>
  </si>
  <si>
    <t>学生分类</t>
  </si>
  <si>
    <t>工作量</t>
  </si>
  <si>
    <t>开课单位</t>
  </si>
  <si>
    <t>赵贵哲</t>
  </si>
  <si>
    <t>学位与学科建设办公室</t>
  </si>
  <si>
    <t>在职</t>
  </si>
  <si>
    <t>在编</t>
  </si>
  <si>
    <t>高等反应热力学动力学</t>
  </si>
  <si>
    <t>bgg014300030101</t>
  </si>
  <si>
    <t>讲授</t>
  </si>
  <si>
    <t>2014-2015学年 第一学期</t>
  </si>
  <si>
    <t>博士</t>
  </si>
  <si>
    <t>材料科学与工程学院</t>
  </si>
  <si>
    <t>王强</t>
  </si>
  <si>
    <t>弹塑性力学</t>
  </si>
  <si>
    <t>BJ30_32593</t>
  </si>
  <si>
    <t>硕士</t>
  </si>
  <si>
    <t>潘保武</t>
  </si>
  <si>
    <t>材料物理与化学</t>
  </si>
  <si>
    <t>BJ31 32594</t>
  </si>
  <si>
    <t>19830285</t>
  </si>
  <si>
    <t>贾润礼</t>
  </si>
  <si>
    <t>李志勇</t>
  </si>
  <si>
    <t>材料学前沿</t>
  </si>
  <si>
    <t>BJ31 33248</t>
  </si>
  <si>
    <t>讲辅</t>
  </si>
  <si>
    <t>2014-2015学年 第二学期</t>
  </si>
  <si>
    <t>张治民</t>
  </si>
  <si>
    <t>材料加工理论</t>
  </si>
  <si>
    <t>BJ31 33477</t>
  </si>
  <si>
    <t>张志毅</t>
  </si>
  <si>
    <t>材料现代分析方法</t>
  </si>
  <si>
    <t>BJ30 33534</t>
  </si>
  <si>
    <t>刘亚青</t>
  </si>
  <si>
    <t>计算物理学</t>
  </si>
  <si>
    <t>BJ31 33618</t>
  </si>
  <si>
    <t>自辅</t>
  </si>
  <si>
    <t>付一政</t>
  </si>
  <si>
    <t>杜瑞奎</t>
  </si>
  <si>
    <t>塑性加工理论</t>
  </si>
  <si>
    <t>BJ30 33512</t>
  </si>
  <si>
    <t>白培康</t>
  </si>
  <si>
    <t>校办</t>
  </si>
  <si>
    <t>快速成型技术</t>
  </si>
  <si>
    <t>BJ30 33511</t>
  </si>
  <si>
    <t>王延忠</t>
  </si>
  <si>
    <t>外文科技写作与实践</t>
  </si>
  <si>
    <t>BJ30 33530</t>
  </si>
  <si>
    <t>材料分析测试方法</t>
  </si>
  <si>
    <t>BJ31 33245</t>
  </si>
  <si>
    <t>19840355</t>
  </si>
  <si>
    <t>叶云</t>
  </si>
  <si>
    <t>19840255</t>
  </si>
  <si>
    <t>曹士锐</t>
  </si>
  <si>
    <t>张宝红</t>
  </si>
  <si>
    <t>材料加工原理</t>
  </si>
  <si>
    <t>BJ31 33250</t>
  </si>
  <si>
    <t>20000365</t>
  </si>
  <si>
    <t>张彦飞</t>
  </si>
  <si>
    <t>20080283</t>
  </si>
  <si>
    <t>胡胜亮</t>
  </si>
  <si>
    <t>纳米材料与技术</t>
  </si>
  <si>
    <t>张从筠</t>
  </si>
  <si>
    <t>BJ31 33251</t>
  </si>
  <si>
    <t>党惊知</t>
  </si>
  <si>
    <t>材料制备与加工</t>
  </si>
  <si>
    <t>BJ31 33247</t>
  </si>
  <si>
    <t>19930298</t>
  </si>
  <si>
    <t>李迎春</t>
  </si>
  <si>
    <t>19970293</t>
  </si>
  <si>
    <t>李玲</t>
  </si>
  <si>
    <t>20080299</t>
  </si>
  <si>
    <t>李玉新</t>
  </si>
  <si>
    <t>材料物理性能</t>
  </si>
  <si>
    <t>BJ31 33252</t>
  </si>
  <si>
    <t>侯华</t>
  </si>
  <si>
    <t>材料加工计算机模拟与应用</t>
  </si>
  <si>
    <t>BJ31 33253</t>
  </si>
  <si>
    <t>薛勇</t>
  </si>
  <si>
    <t>有限元分析方法</t>
  </si>
  <si>
    <t>BJ31 33475</t>
  </si>
  <si>
    <t>材料计算设计基础</t>
  </si>
  <si>
    <t>BJ31 33257</t>
  </si>
  <si>
    <t>材料合成工艺学</t>
  </si>
  <si>
    <t>BJ31 33258</t>
  </si>
  <si>
    <t>高聚物结构与性能</t>
  </si>
  <si>
    <t>BJ31 33259</t>
  </si>
  <si>
    <t>韩涛</t>
  </si>
  <si>
    <t>液态成型新技术</t>
  </si>
  <si>
    <t>BJ31_33255</t>
  </si>
  <si>
    <t>张星</t>
  </si>
  <si>
    <t>微观组织与性能</t>
  </si>
  <si>
    <t>BJ31_33261</t>
  </si>
  <si>
    <t>19920271</t>
  </si>
  <si>
    <t>冯再新</t>
  </si>
  <si>
    <t>塑性成型新技术</t>
  </si>
  <si>
    <t>BJ31_33256</t>
  </si>
  <si>
    <t>纳米材料化学</t>
  </si>
  <si>
    <t>BJ30_33531</t>
  </si>
  <si>
    <t>19970280</t>
  </si>
  <si>
    <t>靳玉春</t>
  </si>
  <si>
    <t xml:space="preserve">材料科学前沿                  </t>
  </si>
  <si>
    <t>20020330</t>
  </si>
  <si>
    <t>王建宏</t>
  </si>
  <si>
    <t>指导研究生</t>
  </si>
  <si>
    <r>
      <rPr>
        <sz val="10"/>
        <rFont val="Arial"/>
        <family val="2"/>
      </rPr>
      <t>12</t>
    </r>
    <r>
      <rPr>
        <sz val="10"/>
        <rFont val="宋体"/>
        <family val="3"/>
        <charset val="134"/>
      </rPr>
      <t>、</t>
    </r>
    <r>
      <rPr>
        <sz val="10"/>
        <rFont val="Arial"/>
        <family val="2"/>
      </rPr>
      <t>13</t>
    </r>
    <r>
      <rPr>
        <sz val="10"/>
        <rFont val="宋体"/>
        <family val="3"/>
        <charset val="134"/>
      </rPr>
      <t>、</t>
    </r>
    <r>
      <rPr>
        <sz val="10"/>
        <rFont val="Arial"/>
        <family val="2"/>
      </rPr>
      <t>14</t>
    </r>
    <r>
      <rPr>
        <sz val="10"/>
        <rFont val="宋体"/>
        <family val="3"/>
        <charset val="134"/>
      </rPr>
      <t>级博士</t>
    </r>
  </si>
  <si>
    <t>2014-2015</t>
  </si>
  <si>
    <r>
      <rPr>
        <sz val="10"/>
        <rFont val="Arial"/>
        <family val="2"/>
      </rPr>
      <t>12</t>
    </r>
    <r>
      <rPr>
        <sz val="10"/>
        <rFont val="宋体"/>
        <family val="3"/>
        <charset val="134"/>
      </rPr>
      <t>、</t>
    </r>
    <r>
      <rPr>
        <sz val="10"/>
        <rFont val="Arial"/>
        <family val="2"/>
      </rPr>
      <t>13</t>
    </r>
    <r>
      <rPr>
        <sz val="10"/>
        <rFont val="宋体"/>
        <family val="3"/>
        <charset val="134"/>
      </rPr>
      <t>、</t>
    </r>
    <r>
      <rPr>
        <sz val="10"/>
        <rFont val="Arial"/>
        <family val="2"/>
      </rPr>
      <t>14</t>
    </r>
    <r>
      <rPr>
        <sz val="10"/>
        <rFont val="宋体"/>
        <family val="3"/>
        <charset val="134"/>
      </rPr>
      <t>级硕士</t>
    </r>
  </si>
  <si>
    <t>19820263</t>
  </si>
  <si>
    <t>19980270</t>
  </si>
  <si>
    <t>方敏</t>
  </si>
  <si>
    <t>19940279</t>
  </si>
  <si>
    <t>侯击波</t>
  </si>
  <si>
    <t>19820287</t>
  </si>
  <si>
    <t>李保成</t>
  </si>
  <si>
    <t>李大赵</t>
  </si>
  <si>
    <t>朔州校区</t>
  </si>
  <si>
    <t>20040300</t>
  </si>
  <si>
    <t>19980304</t>
  </si>
  <si>
    <t>刘斌</t>
  </si>
  <si>
    <t>19970310</t>
  </si>
  <si>
    <t>刘云</t>
  </si>
  <si>
    <t>19930345</t>
  </si>
  <si>
    <t>徐宏</t>
  </si>
  <si>
    <t>19820351</t>
  </si>
  <si>
    <t>杨晶</t>
  </si>
  <si>
    <t>19941829</t>
  </si>
  <si>
    <t>20030358</t>
  </si>
  <si>
    <t>张国伟</t>
  </si>
  <si>
    <t>19950364</t>
  </si>
  <si>
    <t>20092353</t>
  </si>
  <si>
    <t>张英乔</t>
  </si>
  <si>
    <t>20092351</t>
  </si>
  <si>
    <t>赵宇宏</t>
  </si>
  <si>
    <t>19990302</t>
  </si>
  <si>
    <t>梁敏洁</t>
  </si>
  <si>
    <t>19870318</t>
  </si>
  <si>
    <t>20040346</t>
  </si>
  <si>
    <t>徐宏妍</t>
  </si>
  <si>
    <t>20030281</t>
  </si>
  <si>
    <t>胡保全</t>
  </si>
  <si>
    <t>20040668</t>
  </si>
  <si>
    <t>杨勇彪</t>
  </si>
  <si>
    <t>20010354</t>
  </si>
  <si>
    <t>杨亚琴</t>
  </si>
  <si>
    <t>20040348</t>
  </si>
  <si>
    <t>20060357</t>
  </si>
  <si>
    <t>于建民</t>
  </si>
  <si>
    <t>20020290</t>
  </si>
  <si>
    <t>李国俊</t>
  </si>
  <si>
    <t>20112692</t>
  </si>
  <si>
    <t>陈慧玉</t>
  </si>
  <si>
    <t>19860282</t>
  </si>
  <si>
    <t>胡国胜</t>
  </si>
  <si>
    <t>梁玉蓉</t>
  </si>
  <si>
    <t>19930309</t>
  </si>
  <si>
    <t>20060326</t>
  </si>
  <si>
    <t>孙友谊</t>
  </si>
  <si>
    <t>王标兵</t>
  </si>
  <si>
    <t>20050366</t>
  </si>
  <si>
    <t>20112688</t>
  </si>
  <si>
    <t>赵培华</t>
  </si>
  <si>
    <t>20050272</t>
  </si>
  <si>
    <t>郝耀武</t>
  </si>
  <si>
    <t>20040276</t>
  </si>
  <si>
    <t>20122730</t>
  </si>
  <si>
    <t>杨金龙</t>
  </si>
  <si>
    <t>19870254</t>
  </si>
  <si>
    <t>曹红红</t>
  </si>
  <si>
    <t>20122707</t>
  </si>
  <si>
    <t>徐春菊</t>
  </si>
  <si>
    <r>
      <rPr>
        <sz val="10"/>
        <rFont val="Arial"/>
        <family val="2"/>
      </rPr>
      <t>2014</t>
    </r>
    <r>
      <rPr>
        <sz val="10"/>
        <rFont val="宋体"/>
        <family val="3"/>
        <charset val="134"/>
      </rPr>
      <t>年学生人数</t>
    </r>
  </si>
  <si>
    <r>
      <rPr>
        <sz val="10"/>
        <rFont val="Arial"/>
        <family val="2"/>
      </rPr>
      <t>11</t>
    </r>
    <r>
      <rPr>
        <sz val="10"/>
        <rFont val="宋体"/>
        <family val="3"/>
        <charset val="134"/>
      </rPr>
      <t>级</t>
    </r>
  </si>
  <si>
    <r>
      <rPr>
        <sz val="10"/>
        <rFont val="Arial"/>
        <family val="2"/>
      </rPr>
      <t>14</t>
    </r>
    <r>
      <rPr>
        <sz val="10"/>
        <rFont val="宋体"/>
        <family val="3"/>
        <charset val="134"/>
      </rPr>
      <t>级</t>
    </r>
  </si>
  <si>
    <r>
      <rPr>
        <sz val="10"/>
        <rFont val="Arial"/>
        <family val="2"/>
      </rPr>
      <t>14</t>
    </r>
    <r>
      <rPr>
        <sz val="10"/>
        <rFont val="宋体"/>
        <family val="3"/>
        <charset val="134"/>
      </rPr>
      <t>级材料工程</t>
    </r>
  </si>
  <si>
    <t>最终学生人数</t>
  </si>
  <si>
    <t>备注</t>
  </si>
  <si>
    <t>授课年级</t>
  </si>
  <si>
    <t>授课时间</t>
  </si>
  <si>
    <t>授课难度系数</t>
  </si>
  <si>
    <t>总学时</t>
  </si>
  <si>
    <t>授课或指导研究生人数系数</t>
  </si>
  <si>
    <t>学术硕士</t>
  </si>
  <si>
    <t>专业学位硕士</t>
  </si>
  <si>
    <t>孙友谊</t>
    <phoneticPr fontId="5" type="noConversion"/>
  </si>
  <si>
    <t>李迎春</t>
    <phoneticPr fontId="5" type="noConversion"/>
  </si>
  <si>
    <t>多组分多相高分子材料</t>
    <phoneticPr fontId="5" type="noConversion"/>
  </si>
  <si>
    <t>聚合物加工流变学</t>
    <phoneticPr fontId="5" type="noConversion"/>
  </si>
  <si>
    <t>合成化学与波普分析</t>
    <phoneticPr fontId="5" type="noConversion"/>
  </si>
  <si>
    <t>李志勇</t>
    <phoneticPr fontId="5" type="noConversion"/>
  </si>
  <si>
    <t>电弧物理及其测控基础</t>
  </si>
  <si>
    <t>陈慧玉</t>
    <phoneticPr fontId="5" type="noConversion"/>
  </si>
  <si>
    <t>刘斌</t>
    <phoneticPr fontId="5" type="noConversion"/>
  </si>
  <si>
    <t>杨雅琦</t>
    <phoneticPr fontId="5" type="noConversion"/>
  </si>
  <si>
    <t>焊接电弧物理</t>
    <phoneticPr fontId="5" type="noConversion"/>
  </si>
  <si>
    <t>李洁</t>
    <phoneticPr fontId="5" type="noConversion"/>
  </si>
  <si>
    <t>刘和平</t>
    <phoneticPr fontId="5" type="noConversion"/>
  </si>
  <si>
    <t>毛红奎</t>
    <phoneticPr fontId="5" type="noConversion"/>
  </si>
  <si>
    <r>
      <t>13</t>
    </r>
    <r>
      <rPr>
        <sz val="10"/>
        <rFont val="宋体"/>
        <family val="3"/>
        <charset val="134"/>
      </rPr>
      <t>、</t>
    </r>
    <r>
      <rPr>
        <sz val="10"/>
        <rFont val="Arial"/>
        <family val="2"/>
      </rPr>
      <t>14</t>
    </r>
    <r>
      <rPr>
        <sz val="10"/>
        <rFont val="宋体"/>
        <family val="3"/>
        <charset val="134"/>
      </rPr>
      <t>、</t>
    </r>
    <r>
      <rPr>
        <sz val="10"/>
        <rFont val="Arial"/>
        <family val="2"/>
      </rPr>
      <t>15</t>
    </r>
    <r>
      <rPr>
        <sz val="10"/>
        <rFont val="宋体"/>
        <family val="3"/>
        <charset val="134"/>
      </rPr>
      <t>级博士</t>
    </r>
    <phoneticPr fontId="5" type="noConversion"/>
  </si>
  <si>
    <r>
      <t>13</t>
    </r>
    <r>
      <rPr>
        <sz val="10"/>
        <rFont val="宋体"/>
        <family val="3"/>
        <charset val="134"/>
      </rPr>
      <t>、</t>
    </r>
    <r>
      <rPr>
        <sz val="10"/>
        <rFont val="Arial"/>
        <family val="2"/>
      </rPr>
      <t>14</t>
    </r>
    <r>
      <rPr>
        <sz val="10"/>
        <rFont val="宋体"/>
        <family val="3"/>
        <charset val="134"/>
      </rPr>
      <t>、</t>
    </r>
    <r>
      <rPr>
        <sz val="10"/>
        <rFont val="Arial"/>
        <family val="2"/>
      </rPr>
      <t>15</t>
    </r>
    <r>
      <rPr>
        <sz val="10"/>
        <rFont val="宋体"/>
        <family val="3"/>
        <charset val="134"/>
      </rPr>
      <t>级硕士</t>
    </r>
    <phoneticPr fontId="5" type="noConversion"/>
  </si>
  <si>
    <t>人事所在单位</t>
    <phoneticPr fontId="5" type="noConversion"/>
  </si>
  <si>
    <t>备注</t>
    <phoneticPr fontId="5" type="noConversion"/>
  </si>
  <si>
    <t>韩涛</t>
    <phoneticPr fontId="5" type="noConversion"/>
  </si>
  <si>
    <t>材料学院</t>
    <phoneticPr fontId="5" type="noConversion"/>
  </si>
  <si>
    <r>
      <t>15</t>
    </r>
    <r>
      <rPr>
        <sz val="9"/>
        <rFont val="宋体"/>
        <family val="3"/>
        <charset val="134"/>
      </rPr>
      <t>级硕士</t>
    </r>
    <phoneticPr fontId="5" type="noConversion"/>
  </si>
  <si>
    <t>2015-2016</t>
    <phoneticPr fontId="5" type="noConversion"/>
  </si>
  <si>
    <t>硕士</t>
    <phoneticPr fontId="5" type="noConversion"/>
  </si>
  <si>
    <t>理学院</t>
    <phoneticPr fontId="5" type="noConversion"/>
  </si>
  <si>
    <t>赵贵哲</t>
    <phoneticPr fontId="5" type="noConversion"/>
  </si>
  <si>
    <r>
      <t>13</t>
    </r>
    <r>
      <rPr>
        <sz val="9"/>
        <rFont val="宋体"/>
        <family val="3"/>
        <charset val="134"/>
      </rPr>
      <t>、</t>
    </r>
    <r>
      <rPr>
        <sz val="9"/>
        <rFont val="Arial"/>
        <family val="2"/>
      </rPr>
      <t xml:space="preserve"> 15</t>
    </r>
    <r>
      <rPr>
        <sz val="9"/>
        <rFont val="宋体"/>
        <family val="3"/>
        <charset val="134"/>
      </rPr>
      <t>级硕士</t>
    </r>
    <phoneticPr fontId="5" type="noConversion"/>
  </si>
  <si>
    <t>理学院</t>
    <phoneticPr fontId="5" type="noConversion"/>
  </si>
  <si>
    <t>固体物理</t>
    <phoneticPr fontId="5" type="noConversion"/>
  </si>
  <si>
    <t>讲授</t>
    <phoneticPr fontId="5" type="noConversion"/>
  </si>
  <si>
    <t>硕士</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</si>
</sst>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2"/>
      <name val="宋体"/>
      <charset val="134"/>
    </font>
    <font>
      <sz val="10"/>
      <name val="宋体"/>
      <family val="3"/>
      <charset val="134"/>
    </font>
    <font>
      <sz val="10"/>
      <name val="Arial"/>
      <family val="2"/>
    </font>
    <font>
      <sz val="10"/>
      <name val="宋体"/>
      <family val="3"/>
      <charset val="134"/>
    </font>
    <font>
      <sz val="12"/>
      <color indexed="10"/>
      <name val="宋体"/>
      <family val="3"/>
      <charset val="134"/>
    </font>
    <font>
      <sz val="9"/>
      <name val="宋体"/>
      <family val="3"/>
      <charset val="134"/>
    </font>
    <font>
      <sz val="10"/>
      <color indexed="10"/>
      <name val="宋体"/>
      <family val="3"/>
      <charset val="134"/>
    </font>
    <font>
      <sz val="9"/>
      <color indexed="10"/>
      <name val="宋体"/>
      <family val="3"/>
      <charset val="134"/>
    </font>
    <font>
      <sz val="10"/>
      <color indexed="10"/>
      <name val="宋体"/>
      <family val="3"/>
      <charset val="134"/>
    </font>
    <font>
      <sz val="11"/>
      <color indexed="8"/>
      <name val="宋体"/>
      <family val="3"/>
      <charset val="134"/>
    </font>
    <font>
      <sz val="11"/>
      <color indexed="10"/>
      <name val="宋体"/>
      <family val="3"/>
      <charset val="134"/>
    </font>
    <font>
      <sz val="10"/>
      <name val="Times New Roman"/>
      <family val="1"/>
    </font>
    <font>
      <b/>
      <sz val="18"/>
      <color indexed="62"/>
      <name val="宋体"/>
      <family val="3"/>
      <charset val="134"/>
    </font>
    <font>
      <sz val="11"/>
      <color indexed="9"/>
      <name val="宋体"/>
      <family val="3"/>
      <charset val="134"/>
    </font>
    <font>
      <sz val="11"/>
      <color indexed="17"/>
      <name val="宋体"/>
      <family val="3"/>
      <charset val="134"/>
    </font>
    <font>
      <i/>
      <sz val="11"/>
      <color indexed="23"/>
      <name val="宋体"/>
      <family val="3"/>
      <charset val="134"/>
    </font>
    <font>
      <b/>
      <sz val="11"/>
      <color indexed="52"/>
      <name val="宋体"/>
      <family val="3"/>
      <charset val="134"/>
    </font>
    <font>
      <b/>
      <sz val="11"/>
      <color indexed="62"/>
      <name val="宋体"/>
      <family val="3"/>
      <charset val="134"/>
    </font>
    <font>
      <sz val="11"/>
      <color indexed="62"/>
      <name val="宋体"/>
      <family val="3"/>
      <charset val="134"/>
    </font>
    <font>
      <b/>
      <sz val="11"/>
      <color indexed="8"/>
      <name val="宋体"/>
      <family val="3"/>
      <charset val="134"/>
    </font>
    <font>
      <sz val="11"/>
      <color indexed="52"/>
      <name val="宋体"/>
      <family val="3"/>
      <charset val="134"/>
    </font>
    <font>
      <sz val="11"/>
      <color indexed="60"/>
      <name val="宋体"/>
      <family val="3"/>
      <charset val="134"/>
    </font>
    <font>
      <b/>
      <sz val="15"/>
      <color indexed="62"/>
      <name val="宋体"/>
      <family val="3"/>
      <charset val="134"/>
    </font>
    <font>
      <b/>
      <sz val="13"/>
      <color indexed="62"/>
      <name val="宋体"/>
      <family val="3"/>
      <charset val="134"/>
    </font>
    <font>
      <b/>
      <sz val="11"/>
      <color indexed="9"/>
      <name val="宋体"/>
      <family val="3"/>
      <charset val="134"/>
    </font>
    <font>
      <b/>
      <sz val="11"/>
      <color indexed="63"/>
      <name val="宋体"/>
      <family val="3"/>
      <charset val="134"/>
    </font>
    <font>
      <sz val="11"/>
      <name val="宋体"/>
      <family val="3"/>
      <charset val="134"/>
    </font>
    <font>
      <sz val="12"/>
      <name val="宋体"/>
      <family val="3"/>
      <charset val="134"/>
    </font>
    <font>
      <sz val="9"/>
      <name val="Arial"/>
      <family val="2"/>
    </font>
  </fonts>
  <fills count="21">
    <fill>
      <patternFill patternType="none"/>
    </fill>
    <fill>
      <patternFill patternType="gray125"/>
    </fill>
    <fill>
      <patternFill patternType="solid">
        <fgColor indexed="65"/>
        <bgColor indexed="64"/>
      </patternFill>
    </fill>
    <fill>
      <patternFill patternType="solid">
        <fgColor indexed="13"/>
        <bgColor indexed="64"/>
      </patternFill>
    </fill>
    <fill>
      <patternFill patternType="solid">
        <fgColor indexed="44"/>
        <bgColor indexed="64"/>
      </patternFill>
    </fill>
    <fill>
      <patternFill patternType="solid">
        <fgColor indexed="42"/>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indexed="47"/>
        <bgColor indexed="64"/>
      </patternFill>
    </fill>
    <fill>
      <patternFill patternType="solid">
        <fgColor indexed="49"/>
        <bgColor indexed="64"/>
      </patternFill>
    </fill>
    <fill>
      <patternFill patternType="solid">
        <fgColor indexed="27"/>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
      <patternFill patternType="solid">
        <fgColor indexed="26"/>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44"/>
      </bottom>
      <diagonal/>
    </border>
    <border>
      <left/>
      <right/>
      <top style="thin">
        <color indexed="49"/>
      </top>
      <bottom style="double">
        <color indexed="49"/>
      </bottom>
      <diagonal/>
    </border>
    <border>
      <left/>
      <right/>
      <top/>
      <bottom style="double">
        <color indexed="52"/>
      </bottom>
      <diagonal/>
    </border>
    <border>
      <left/>
      <right/>
      <top/>
      <bottom style="thick">
        <color indexed="49"/>
      </bottom>
      <diagonal/>
    </border>
    <border>
      <left/>
      <right/>
      <top/>
      <bottom style="thick">
        <color indexed="44"/>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42">
    <xf numFmtId="0" fontId="0" fillId="0" borderId="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12" fillId="0" borderId="0" applyNumberFormat="0" applyFill="0" applyBorder="0" applyAlignment="0" applyProtection="0">
      <alignment vertical="center"/>
    </xf>
    <xf numFmtId="0" fontId="9" fillId="5"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13" fillId="10" borderId="0" applyNumberFormat="0" applyBorder="0" applyAlignment="0" applyProtection="0">
      <alignment vertical="center"/>
    </xf>
    <xf numFmtId="0" fontId="15" fillId="0" borderId="0" applyNumberFormat="0" applyFill="0" applyBorder="0" applyAlignment="0" applyProtection="0">
      <alignment vertical="center"/>
    </xf>
    <xf numFmtId="0" fontId="9" fillId="11" borderId="0" applyNumberFormat="0" applyBorder="0" applyAlignment="0" applyProtection="0">
      <alignment vertical="center"/>
    </xf>
    <xf numFmtId="0" fontId="13" fillId="12"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16" fillId="13" borderId="6" applyNumberFormat="0" applyAlignment="0" applyProtection="0">
      <alignment vertical="center"/>
    </xf>
    <xf numFmtId="0" fontId="9" fillId="8" borderId="0" applyNumberFormat="0" applyBorder="0" applyAlignment="0" applyProtection="0">
      <alignment vertical="center"/>
    </xf>
    <xf numFmtId="0" fontId="14" fillId="5"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13" fillId="4" borderId="0" applyNumberFormat="0" applyBorder="0" applyAlignment="0" applyProtection="0">
      <alignment vertical="center"/>
    </xf>
    <xf numFmtId="0" fontId="18" fillId="9" borderId="6" applyNumberFormat="0" applyAlignment="0" applyProtection="0">
      <alignment vertical="center"/>
    </xf>
    <xf numFmtId="0" fontId="13" fillId="7"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20" fillId="0" borderId="9" applyNumberFormat="0" applyFill="0" applyAlignment="0" applyProtection="0">
      <alignment vertical="center"/>
    </xf>
    <xf numFmtId="0" fontId="13" fillId="4" borderId="0" applyNumberFormat="0" applyBorder="0" applyAlignment="0" applyProtection="0">
      <alignment vertical="center"/>
    </xf>
    <xf numFmtId="0" fontId="13" fillId="9" borderId="0" applyNumberFormat="0" applyBorder="0" applyAlignment="0" applyProtection="0">
      <alignment vertical="center"/>
    </xf>
    <xf numFmtId="0" fontId="22" fillId="0" borderId="10" applyNumberFormat="0" applyFill="0" applyAlignment="0" applyProtection="0">
      <alignment vertical="center"/>
    </xf>
    <xf numFmtId="0" fontId="23" fillId="0" borderId="11" applyNumberFormat="0" applyFill="0" applyAlignment="0" applyProtection="0">
      <alignment vertical="center"/>
    </xf>
    <xf numFmtId="0" fontId="17" fillId="0" borderId="7" applyNumberFormat="0" applyFill="0" applyAlignment="0" applyProtection="0">
      <alignment vertical="center"/>
    </xf>
    <xf numFmtId="0" fontId="1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7" borderId="0" applyNumberFormat="0" applyBorder="0" applyAlignment="0" applyProtection="0">
      <alignment vertical="center"/>
    </xf>
    <xf numFmtId="0" fontId="19" fillId="0" borderId="8" applyNumberFormat="0" applyFill="0" applyAlignment="0" applyProtection="0">
      <alignment vertical="center"/>
    </xf>
    <xf numFmtId="0" fontId="24" fillId="14" borderId="12" applyNumberFormat="0" applyAlignment="0" applyProtection="0">
      <alignment vertical="center"/>
    </xf>
    <xf numFmtId="0" fontId="13" fillId="10" borderId="0" applyNumberFormat="0" applyBorder="0" applyAlignment="0" applyProtection="0">
      <alignment vertical="center"/>
    </xf>
    <xf numFmtId="0" fontId="21" fillId="15" borderId="0" applyNumberFormat="0" applyBorder="0" applyAlignment="0" applyProtection="0">
      <alignment vertical="center"/>
    </xf>
    <xf numFmtId="0" fontId="25" fillId="13" borderId="13" applyNumberFormat="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9" fillId="19" borderId="14" applyNumberFormat="0" applyFont="0" applyAlignment="0" applyProtection="0">
      <alignment vertical="center"/>
    </xf>
  </cellStyleXfs>
  <cellXfs count="74">
    <xf numFmtId="0" fontId="0" fillId="0" borderId="0" xfId="0" applyFont="1">
      <alignment vertical="center"/>
    </xf>
    <xf numFmtId="0" fontId="0" fillId="2" borderId="0" xfId="0" applyFont="1" applyFill="1">
      <alignment vertical="center"/>
    </xf>
    <xf numFmtId="0" fontId="1" fillId="0" borderId="0" xfId="0" applyFont="1" applyAlignment="1">
      <alignment horizontal="center" vertical="center"/>
    </xf>
    <xf numFmtId="0" fontId="2" fillId="0" borderId="1" xfId="0" applyNumberFormat="1" applyFont="1" applyFill="1" applyBorder="1" applyAlignment="1"/>
    <xf numFmtId="0" fontId="1" fillId="2" borderId="2" xfId="0" applyFont="1" applyFill="1" applyBorder="1" applyAlignment="1">
      <alignment horizontal="center" vertical="center"/>
    </xf>
    <xf numFmtId="0" fontId="1" fillId="0" borderId="1" xfId="0" applyNumberFormat="1" applyFont="1" applyFill="1" applyBorder="1" applyAlignment="1"/>
    <xf numFmtId="0" fontId="0" fillId="0" borderId="1" xfId="0" applyBorder="1" applyAlignment="1">
      <alignment horizontal="center" vertical="center"/>
    </xf>
    <xf numFmtId="0" fontId="1" fillId="0" borderId="2" xfId="0" applyFont="1" applyBorder="1" applyAlignment="1">
      <alignment horizontal="center" vertical="center" wrapText="1"/>
    </xf>
    <xf numFmtId="0" fontId="0" fillId="0" borderId="1" xfId="0" applyBorder="1">
      <alignment vertical="center"/>
    </xf>
    <xf numFmtId="0" fontId="0" fillId="0" borderId="1" xfId="0" applyFont="1" applyFill="1" applyBorder="1">
      <alignment vertical="center"/>
    </xf>
    <xf numFmtId="0" fontId="0" fillId="0" borderId="1" xfId="0" applyNumberFormat="1" applyFont="1" applyFill="1" applyBorder="1" applyAlignment="1">
      <alignment horizontal="center"/>
    </xf>
    <xf numFmtId="0" fontId="0" fillId="0" borderId="1" xfId="0" applyFont="1" applyBorder="1" applyAlignment="1">
      <alignment horizontal="center" vertical="center"/>
    </xf>
    <xf numFmtId="0" fontId="1" fillId="0" borderId="2" xfId="0" applyFont="1" applyBorder="1" applyAlignment="1">
      <alignment horizontal="center" vertical="top" wrapText="1"/>
    </xf>
    <xf numFmtId="0" fontId="0" fillId="0" borderId="1" xfId="0" applyFont="1" applyBorder="1">
      <alignment vertical="center"/>
    </xf>
    <xf numFmtId="0" fontId="1" fillId="0" borderId="2" xfId="0" applyFont="1" applyBorder="1" applyAlignment="1">
      <alignment horizontal="center" vertical="center"/>
    </xf>
    <xf numFmtId="0" fontId="2" fillId="0" borderId="1" xfId="0" applyNumberFormat="1" applyFont="1" applyFill="1" applyBorder="1" applyAlignment="1">
      <alignment wrapText="1"/>
    </xf>
    <xf numFmtId="0" fontId="3" fillId="0" borderId="1" xfId="0" applyNumberFormat="1" applyFont="1" applyFill="1" applyBorder="1" applyAlignment="1">
      <alignment wrapText="1"/>
    </xf>
    <xf numFmtId="0" fontId="3" fillId="0" borderId="1" xfId="0" applyNumberFormat="1" applyFont="1" applyFill="1" applyBorder="1" applyAlignment="1"/>
    <xf numFmtId="0" fontId="0" fillId="2" borderId="1" xfId="0" applyFont="1" applyFill="1" applyBorder="1">
      <alignment vertical="center"/>
    </xf>
    <xf numFmtId="0" fontId="4" fillId="0" borderId="1" xfId="0" applyFont="1" applyBorder="1">
      <alignment vertical="center"/>
    </xf>
    <xf numFmtId="0" fontId="0" fillId="3" borderId="1" xfId="0" applyFont="1" applyFill="1" applyBorder="1">
      <alignment vertical="center"/>
    </xf>
    <xf numFmtId="0" fontId="6" fillId="0" borderId="0" xfId="0" applyFont="1">
      <alignment vertical="center"/>
    </xf>
    <xf numFmtId="0" fontId="5" fillId="0" borderId="0" xfId="0" applyFont="1" applyAlignment="1">
      <alignment horizontal="center" vertical="center"/>
    </xf>
    <xf numFmtId="0" fontId="1" fillId="0" borderId="0" xfId="0" applyFont="1">
      <alignment vertical="center"/>
    </xf>
    <xf numFmtId="0" fontId="6" fillId="0" borderId="0" xfId="0" applyFont="1" applyAlignment="1">
      <alignment horizontal="right" vertical="center"/>
    </xf>
    <xf numFmtId="0" fontId="7" fillId="0" borderId="0" xfId="0" applyFont="1" applyAlignment="1">
      <alignment horizontal="center"/>
    </xf>
    <xf numFmtId="0" fontId="8" fillId="0" borderId="0" xfId="0" applyNumberFormat="1" applyFont="1" applyFill="1" applyAlignment="1"/>
    <xf numFmtId="0" fontId="6" fillId="0" borderId="0" xfId="0" applyFont="1" applyAlignment="1"/>
    <xf numFmtId="0" fontId="10" fillId="0" borderId="0" xfId="0" applyFont="1" applyAlignment="1"/>
    <xf numFmtId="0" fontId="5" fillId="20" borderId="1" xfId="0" applyNumberFormat="1" applyFont="1" applyFill="1" applyBorder="1" applyAlignment="1"/>
    <xf numFmtId="0" fontId="5" fillId="20" borderId="0" xfId="0" applyFont="1" applyFill="1">
      <alignment vertical="center"/>
    </xf>
    <xf numFmtId="0" fontId="5" fillId="20" borderId="1" xfId="0" applyFont="1" applyFill="1" applyBorder="1" applyAlignment="1">
      <alignment horizontal="center" vertical="center" wrapText="1"/>
    </xf>
    <xf numFmtId="0" fontId="2" fillId="20" borderId="1" xfId="0" applyNumberFormat="1" applyFont="1" applyFill="1" applyBorder="1" applyAlignment="1"/>
    <xf numFmtId="0" fontId="1" fillId="20" borderId="3" xfId="0" applyFont="1" applyFill="1" applyBorder="1">
      <alignment vertical="center"/>
    </xf>
    <xf numFmtId="0" fontId="2" fillId="20" borderId="3" xfId="0" applyNumberFormat="1" applyFont="1" applyFill="1" applyBorder="1" applyAlignment="1"/>
    <xf numFmtId="0" fontId="1" fillId="20" borderId="1" xfId="0" applyFont="1" applyFill="1" applyBorder="1">
      <alignment vertical="center"/>
    </xf>
    <xf numFmtId="0" fontId="11" fillId="20" borderId="1" xfId="0" applyNumberFormat="1" applyFont="1" applyFill="1" applyBorder="1" applyAlignment="1">
      <alignment horizontal="center"/>
    </xf>
    <xf numFmtId="0" fontId="5" fillId="20" borderId="1" xfId="0" applyFont="1" applyFill="1" applyBorder="1">
      <alignment vertical="center"/>
    </xf>
    <xf numFmtId="0" fontId="11" fillId="20" borderId="0" xfId="0" applyFont="1" applyFill="1" applyAlignment="1">
      <alignment horizontal="center" vertical="center"/>
    </xf>
    <xf numFmtId="0" fontId="11" fillId="20" borderId="1" xfId="0" applyFont="1" applyFill="1" applyBorder="1" applyAlignment="1">
      <alignment horizontal="center" vertical="center"/>
    </xf>
    <xf numFmtId="0" fontId="5" fillId="20" borderId="1" xfId="0" applyFont="1" applyFill="1" applyBorder="1" applyAlignment="1">
      <alignment horizontal="center" vertical="top" wrapText="1"/>
    </xf>
    <xf numFmtId="0" fontId="5" fillId="20" borderId="1" xfId="0" applyFont="1" applyFill="1" applyBorder="1" applyAlignment="1">
      <alignment horizontal="center" vertical="center"/>
    </xf>
    <xf numFmtId="0" fontId="5" fillId="20" borderId="1" xfId="0" applyNumberFormat="1" applyFont="1" applyFill="1" applyBorder="1" applyAlignment="1">
      <alignment horizontal="center"/>
    </xf>
    <xf numFmtId="0" fontId="1" fillId="20" borderId="1" xfId="0" applyNumberFormat="1" applyFont="1" applyFill="1" applyBorder="1" applyAlignment="1"/>
    <xf numFmtId="0" fontId="11" fillId="20" borderId="3" xfId="0" applyFont="1" applyFill="1" applyBorder="1" applyAlignment="1">
      <alignment horizontal="center" vertical="center"/>
    </xf>
    <xf numFmtId="0" fontId="5" fillId="20" borderId="3" xfId="0" applyFont="1" applyFill="1" applyBorder="1" applyAlignment="1">
      <alignment horizontal="center"/>
    </xf>
    <xf numFmtId="0" fontId="5" fillId="20" borderId="3" xfId="0" applyFont="1" applyFill="1" applyBorder="1">
      <alignment vertical="center"/>
    </xf>
    <xf numFmtId="0" fontId="1" fillId="20" borderId="3" xfId="0" applyNumberFormat="1" applyFont="1" applyFill="1" applyBorder="1" applyAlignment="1"/>
    <xf numFmtId="0" fontId="1" fillId="20" borderId="3" xfId="0" applyFont="1" applyFill="1" applyBorder="1" applyAlignment="1"/>
    <xf numFmtId="0" fontId="5" fillId="20" borderId="3" xfId="0" applyFont="1" applyFill="1" applyBorder="1" applyAlignment="1"/>
    <xf numFmtId="0" fontId="1" fillId="20" borderId="0" xfId="0" applyFont="1" applyFill="1">
      <alignment vertical="center"/>
    </xf>
    <xf numFmtId="0" fontId="5" fillId="20" borderId="1" xfId="0" applyFont="1" applyFill="1" applyBorder="1" applyAlignment="1">
      <alignment horizontal="center"/>
    </xf>
    <xf numFmtId="0" fontId="1" fillId="20" borderId="1" xfId="0" applyFont="1" applyFill="1" applyBorder="1" applyAlignment="1"/>
    <xf numFmtId="0" fontId="5" fillId="20" borderId="1" xfId="0" applyFont="1" applyFill="1" applyBorder="1" applyAlignment="1"/>
    <xf numFmtId="0" fontId="26" fillId="20" borderId="1" xfId="0" applyFont="1" applyFill="1" applyBorder="1" applyAlignment="1"/>
    <xf numFmtId="0" fontId="1" fillId="20" borderId="4" xfId="0" applyFont="1" applyFill="1" applyBorder="1" applyAlignment="1"/>
    <xf numFmtId="0" fontId="26" fillId="20" borderId="4" xfId="0" applyFont="1" applyFill="1" applyBorder="1" applyAlignment="1"/>
    <xf numFmtId="0" fontId="1" fillId="20" borderId="5" xfId="0" applyNumberFormat="1" applyFont="1" applyFill="1" applyBorder="1" applyAlignment="1"/>
    <xf numFmtId="0" fontId="1" fillId="20" borderId="2" xfId="0" applyFont="1" applyFill="1" applyBorder="1" applyAlignment="1"/>
    <xf numFmtId="0" fontId="27" fillId="20" borderId="1" xfId="0" applyFont="1" applyFill="1" applyBorder="1">
      <alignment vertical="center"/>
    </xf>
    <xf numFmtId="0" fontId="28" fillId="0" borderId="1" xfId="0" applyNumberFormat="1" applyFont="1" applyFill="1" applyBorder="1" applyAlignment="1">
      <alignment horizontal="center" wrapText="1"/>
    </xf>
    <xf numFmtId="0" fontId="5" fillId="0" borderId="1" xfId="0" applyNumberFormat="1" applyFont="1" applyFill="1" applyBorder="1" applyAlignment="1">
      <alignment horizontal="center" wrapText="1"/>
    </xf>
    <xf numFmtId="0" fontId="28" fillId="0" borderId="1" xfId="0" applyNumberFormat="1" applyFont="1" applyFill="1" applyBorder="1" applyAlignment="1">
      <alignment wrapText="1"/>
    </xf>
    <xf numFmtId="0" fontId="28" fillId="0" borderId="1" xfId="0" applyNumberFormat="1" applyFont="1" applyFill="1" applyBorder="1" applyAlignment="1">
      <alignment horizontal="left" wrapText="1"/>
    </xf>
    <xf numFmtId="0" fontId="5" fillId="0" borderId="1" xfId="0" applyNumberFormat="1" applyFont="1" applyFill="1" applyBorder="1" applyAlignment="1">
      <alignment wrapText="1"/>
    </xf>
    <xf numFmtId="49" fontId="28" fillId="0" borderId="5" xfId="0" applyNumberFormat="1" applyFont="1" applyFill="1" applyBorder="1" applyAlignment="1">
      <alignment wrapText="1"/>
    </xf>
    <xf numFmtId="0" fontId="28" fillId="0" borderId="0" xfId="0" applyNumberFormat="1" applyFont="1" applyFill="1" applyBorder="1" applyAlignment="1">
      <alignment wrapText="1"/>
    </xf>
    <xf numFmtId="0" fontId="28" fillId="0" borderId="1" xfId="0" applyNumberFormat="1" applyFont="1" applyFill="1" applyBorder="1" applyAlignment="1">
      <alignment horizontal="center"/>
    </xf>
    <xf numFmtId="0" fontId="5" fillId="0" borderId="1" xfId="0" applyNumberFormat="1" applyFont="1" applyFill="1" applyBorder="1" applyAlignment="1">
      <alignment horizontal="center"/>
    </xf>
    <xf numFmtId="49" fontId="5" fillId="0" borderId="1" xfId="0" applyNumberFormat="1" applyFont="1" applyFill="1" applyBorder="1" applyAlignment="1">
      <alignment wrapText="1"/>
    </xf>
    <xf numFmtId="0" fontId="28" fillId="0" borderId="1" xfId="0" applyNumberFormat="1" applyFont="1" applyFill="1" applyBorder="1" applyAlignment="1"/>
    <xf numFmtId="0" fontId="28" fillId="0" borderId="1" xfId="0" applyNumberFormat="1" applyFont="1" applyFill="1" applyBorder="1" applyAlignment="1">
      <alignment horizontal="left"/>
    </xf>
    <xf numFmtId="0" fontId="5" fillId="0" borderId="1" xfId="0" applyNumberFormat="1" applyFont="1" applyFill="1" applyBorder="1" applyAlignment="1"/>
    <xf numFmtId="0" fontId="0" fillId="0" borderId="0" xfId="0" applyAlignment="1"/>
  </cellXfs>
  <cellStyles count="42">
    <cellStyle name="20% - 着色 1" xfId="1"/>
    <cellStyle name="20% - 着色 2" xfId="6"/>
    <cellStyle name="20% - 着色 3" xfId="2"/>
    <cellStyle name="20% - 着色 4" xfId="7"/>
    <cellStyle name="20% - 着色 5" xfId="10"/>
    <cellStyle name="20% - 着色 6" xfId="12"/>
    <cellStyle name="40% - 着色 1" xfId="3"/>
    <cellStyle name="40% - 着色 2" xfId="13"/>
    <cellStyle name="40% - 着色 3" xfId="5"/>
    <cellStyle name="40% - 着色 4" xfId="15"/>
    <cellStyle name="40% - 着色 5" xfId="17"/>
    <cellStyle name="40% - 着色 6" xfId="18"/>
    <cellStyle name="60% - 着色 1" xfId="19"/>
    <cellStyle name="60% - 着色 2" xfId="21"/>
    <cellStyle name="60% - 着色 3" xfId="22"/>
    <cellStyle name="60% - 着色 4" xfId="23"/>
    <cellStyle name="60% - 着色 5" xfId="25"/>
    <cellStyle name="60% - 着色 6" xfId="26"/>
    <cellStyle name="标题" xfId="4"/>
    <cellStyle name="标题 1" xfId="27"/>
    <cellStyle name="标题 2" xfId="28"/>
    <cellStyle name="标题 3" xfId="29"/>
    <cellStyle name="标题 4" xfId="31"/>
    <cellStyle name="差" xfId="32"/>
    <cellStyle name="常规" xfId="0" builtinId="0"/>
    <cellStyle name="好" xfId="16"/>
    <cellStyle name="汇总" xfId="33"/>
    <cellStyle name="计算" xfId="14"/>
    <cellStyle name="检查单元格" xfId="34"/>
    <cellStyle name="解释性文本" xfId="9"/>
    <cellStyle name="警告文本" xfId="30"/>
    <cellStyle name="链接单元格" xfId="24"/>
    <cellStyle name="适中" xfId="36"/>
    <cellStyle name="输出" xfId="37"/>
    <cellStyle name="输入" xfId="20"/>
    <cellStyle name="着色 1" xfId="8"/>
    <cellStyle name="着色 2" xfId="11"/>
    <cellStyle name="着色 3" xfId="38"/>
    <cellStyle name="着色 4" xfId="39"/>
    <cellStyle name="着色 5" xfId="35"/>
    <cellStyle name="着色 6" xfId="40"/>
    <cellStyle name="注释" xfId="4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7"/>
  <sheetViews>
    <sheetView tabSelected="1" zoomScale="115" zoomScaleNormal="115" workbookViewId="0">
      <selection activeCell="N13" sqref="N13"/>
    </sheetView>
  </sheetViews>
  <sheetFormatPr defaultColWidth="9" defaultRowHeight="14.25" x14ac:dyDescent="0.15"/>
  <cols>
    <col min="1" max="1" width="13.625" customWidth="1"/>
    <col min="2" max="2" width="7.125" style="22" customWidth="1"/>
    <col min="3" max="3" width="15.25" hidden="1" customWidth="1"/>
    <col min="4" max="4" width="6.25" hidden="1" customWidth="1"/>
    <col min="5" max="5" width="6" hidden="1" customWidth="1"/>
    <col min="6" max="6" width="21.125" style="23" customWidth="1"/>
    <col min="7" max="7" width="15.5" customWidth="1"/>
    <col min="8" max="8" width="12.125" customWidth="1"/>
    <col min="9" max="9" width="23.125" hidden="1" customWidth="1"/>
    <col min="10" max="10" width="5.875" customWidth="1"/>
    <col min="11" max="11" width="7.375" customWidth="1"/>
    <col min="12" max="12" width="8.875" customWidth="1"/>
    <col min="13" max="13" width="6.125" customWidth="1"/>
    <col min="14" max="14" width="6.25" customWidth="1"/>
    <col min="15" max="15" width="7.25" customWidth="1"/>
    <col min="16" max="16" width="5" customWidth="1"/>
    <col min="17" max="17" width="5.125" customWidth="1"/>
    <col min="18" max="18" width="14.25" customWidth="1"/>
  </cols>
  <sheetData>
    <row r="1" spans="1:18" s="30" customFormat="1" ht="12" x14ac:dyDescent="0.15">
      <c r="A1" s="29" t="s">
        <v>0</v>
      </c>
      <c r="B1" s="42" t="s">
        <v>1</v>
      </c>
      <c r="C1" s="29" t="s">
        <v>2</v>
      </c>
      <c r="D1" s="29" t="s">
        <v>3</v>
      </c>
      <c r="E1" s="29" t="s">
        <v>4</v>
      </c>
      <c r="F1" s="43" t="s">
        <v>5</v>
      </c>
      <c r="G1" s="29" t="s">
        <v>6</v>
      </c>
      <c r="H1" s="29" t="s">
        <v>7</v>
      </c>
      <c r="I1" s="29" t="s">
        <v>8</v>
      </c>
      <c r="J1" s="29" t="s">
        <v>9</v>
      </c>
      <c r="K1" s="29" t="s">
        <v>10</v>
      </c>
      <c r="L1" s="29" t="s">
        <v>11</v>
      </c>
      <c r="M1" s="29" t="s">
        <v>12</v>
      </c>
      <c r="N1" s="29" t="s">
        <v>13</v>
      </c>
      <c r="O1" s="29" t="s">
        <v>14</v>
      </c>
      <c r="P1" s="29" t="s">
        <v>15</v>
      </c>
      <c r="Q1" s="29" t="s">
        <v>16</v>
      </c>
      <c r="R1" s="29" t="s">
        <v>17</v>
      </c>
    </row>
    <row r="2" spans="1:18" s="50" customFormat="1" ht="12.75" customHeight="1" x14ac:dyDescent="0.15">
      <c r="A2" s="44">
        <v>19911586</v>
      </c>
      <c r="B2" s="45" t="s">
        <v>18</v>
      </c>
      <c r="C2" s="46" t="s">
        <v>19</v>
      </c>
      <c r="D2" s="47" t="s">
        <v>20</v>
      </c>
      <c r="E2" s="47" t="s">
        <v>21</v>
      </c>
      <c r="F2" s="48" t="s">
        <v>22</v>
      </c>
      <c r="G2" s="48" t="s">
        <v>23</v>
      </c>
      <c r="H2" s="48" t="s">
        <v>24</v>
      </c>
      <c r="I2" s="48" t="s">
        <v>25</v>
      </c>
      <c r="J2" s="48">
        <v>40</v>
      </c>
      <c r="K2" s="33">
        <v>1</v>
      </c>
      <c r="L2" s="48">
        <v>10</v>
      </c>
      <c r="M2" s="33">
        <v>3</v>
      </c>
      <c r="N2" s="33">
        <v>1</v>
      </c>
      <c r="O2" s="33">
        <v>1</v>
      </c>
      <c r="P2" s="47" t="s">
        <v>26</v>
      </c>
      <c r="Q2" s="33">
        <f>J2*M2*N2*O2</f>
        <v>120</v>
      </c>
      <c r="R2" s="49" t="s">
        <v>27</v>
      </c>
    </row>
    <row r="3" spans="1:18" s="50" customFormat="1" ht="12.75" customHeight="1" x14ac:dyDescent="0.15">
      <c r="A3" s="39">
        <v>19980331</v>
      </c>
      <c r="B3" s="51" t="s">
        <v>28</v>
      </c>
      <c r="C3" s="37" t="s">
        <v>27</v>
      </c>
      <c r="D3" s="43" t="s">
        <v>20</v>
      </c>
      <c r="E3" s="43" t="s">
        <v>21</v>
      </c>
      <c r="F3" s="52" t="s">
        <v>29</v>
      </c>
      <c r="G3" s="52" t="s">
        <v>30</v>
      </c>
      <c r="H3" s="52" t="s">
        <v>24</v>
      </c>
      <c r="I3" s="52" t="s">
        <v>25</v>
      </c>
      <c r="J3" s="52">
        <v>40</v>
      </c>
      <c r="K3" s="35">
        <v>1</v>
      </c>
      <c r="L3" s="52">
        <v>29</v>
      </c>
      <c r="M3" s="35">
        <v>2</v>
      </c>
      <c r="N3" s="35">
        <v>1</v>
      </c>
      <c r="O3" s="35">
        <v>1</v>
      </c>
      <c r="P3" s="52" t="s">
        <v>31</v>
      </c>
      <c r="Q3" s="35">
        <f>J3*M3*N3*O3</f>
        <v>80</v>
      </c>
      <c r="R3" s="53" t="s">
        <v>27</v>
      </c>
    </row>
    <row r="4" spans="1:18" s="50" customFormat="1" ht="12.75" customHeight="1" x14ac:dyDescent="0.15">
      <c r="A4" s="39">
        <v>19870318</v>
      </c>
      <c r="B4" s="51" t="s">
        <v>32</v>
      </c>
      <c r="C4" s="37" t="s">
        <v>27</v>
      </c>
      <c r="D4" s="43" t="s">
        <v>20</v>
      </c>
      <c r="E4" s="43" t="s">
        <v>21</v>
      </c>
      <c r="F4" s="52" t="s">
        <v>33</v>
      </c>
      <c r="G4" s="52" t="s">
        <v>34</v>
      </c>
      <c r="H4" s="52" t="s">
        <v>24</v>
      </c>
      <c r="I4" s="52" t="s">
        <v>25</v>
      </c>
      <c r="J4" s="52">
        <v>20</v>
      </c>
      <c r="K4" s="35">
        <v>1</v>
      </c>
      <c r="L4" s="52">
        <v>48</v>
      </c>
      <c r="M4" s="35">
        <v>2</v>
      </c>
      <c r="N4" s="35">
        <v>1</v>
      </c>
      <c r="O4" s="35">
        <v>1</v>
      </c>
      <c r="P4" s="52" t="s">
        <v>31</v>
      </c>
      <c r="Q4" s="35">
        <f>J4*M4*N4*O4</f>
        <v>40</v>
      </c>
      <c r="R4" s="53" t="s">
        <v>27</v>
      </c>
    </row>
    <row r="5" spans="1:18" s="50" customFormat="1" ht="12.75" customHeight="1" x14ac:dyDescent="0.15">
      <c r="A5" s="39" t="s">
        <v>35</v>
      </c>
      <c r="B5" s="51" t="s">
        <v>36</v>
      </c>
      <c r="C5" s="37" t="s">
        <v>27</v>
      </c>
      <c r="D5" s="43" t="s">
        <v>20</v>
      </c>
      <c r="E5" s="43" t="s">
        <v>21</v>
      </c>
      <c r="F5" s="52" t="s">
        <v>33</v>
      </c>
      <c r="G5" s="52" t="s">
        <v>34</v>
      </c>
      <c r="H5" s="52" t="s">
        <v>24</v>
      </c>
      <c r="I5" s="52" t="s">
        <v>25</v>
      </c>
      <c r="J5" s="52">
        <v>20</v>
      </c>
      <c r="K5" s="35">
        <v>1</v>
      </c>
      <c r="L5" s="52">
        <v>48</v>
      </c>
      <c r="M5" s="35">
        <v>2</v>
      </c>
      <c r="N5" s="35">
        <v>1</v>
      </c>
      <c r="O5" s="35">
        <v>1</v>
      </c>
      <c r="P5" s="52" t="s">
        <v>31</v>
      </c>
      <c r="Q5" s="35">
        <f>J5*M5*N5*O5</f>
        <v>40</v>
      </c>
      <c r="R5" s="53" t="s">
        <v>27</v>
      </c>
    </row>
    <row r="6" spans="1:18" s="50" customFormat="1" ht="12.75" customHeight="1" x14ac:dyDescent="0.15">
      <c r="A6" s="39">
        <v>20040300</v>
      </c>
      <c r="B6" s="51" t="s">
        <v>37</v>
      </c>
      <c r="C6" s="37" t="s">
        <v>27</v>
      </c>
      <c r="D6" s="43" t="s">
        <v>20</v>
      </c>
      <c r="E6" s="43" t="s">
        <v>21</v>
      </c>
      <c r="F6" s="52" t="s">
        <v>38</v>
      </c>
      <c r="G6" s="52" t="s">
        <v>39</v>
      </c>
      <c r="H6" s="52" t="s">
        <v>40</v>
      </c>
      <c r="I6" s="52" t="s">
        <v>41</v>
      </c>
      <c r="J6" s="52">
        <v>20</v>
      </c>
      <c r="K6" s="35">
        <v>1</v>
      </c>
      <c r="L6" s="52">
        <v>5</v>
      </c>
      <c r="M6" s="35">
        <v>2.25</v>
      </c>
      <c r="N6" s="35">
        <v>1</v>
      </c>
      <c r="O6" s="35">
        <v>1</v>
      </c>
      <c r="P6" s="43" t="s">
        <v>26</v>
      </c>
      <c r="Q6" s="35">
        <f t="shared" ref="Q6" si="0">J6*M6*N6*O6</f>
        <v>45</v>
      </c>
      <c r="R6" s="53" t="s">
        <v>27</v>
      </c>
    </row>
    <row r="7" spans="1:18" s="50" customFormat="1" ht="12.75" customHeight="1" x14ac:dyDescent="0.15">
      <c r="A7" s="39" t="s">
        <v>171</v>
      </c>
      <c r="B7" s="51" t="s">
        <v>199</v>
      </c>
      <c r="C7" s="37"/>
      <c r="D7" s="43"/>
      <c r="E7" s="43"/>
      <c r="F7" s="52" t="s">
        <v>226</v>
      </c>
      <c r="G7" s="52"/>
      <c r="H7" s="52" t="s">
        <v>227</v>
      </c>
      <c r="I7" s="52" t="s">
        <v>41</v>
      </c>
      <c r="J7" s="52">
        <v>40</v>
      </c>
      <c r="K7" s="35">
        <v>1</v>
      </c>
      <c r="L7" s="52">
        <v>5</v>
      </c>
      <c r="M7" s="35">
        <v>2</v>
      </c>
      <c r="N7" s="35">
        <v>1</v>
      </c>
      <c r="O7" s="35">
        <v>1</v>
      </c>
      <c r="P7" s="43" t="s">
        <v>228</v>
      </c>
      <c r="Q7" s="35">
        <f t="shared" ref="Q7" si="1">J7*M7*N7*O7</f>
        <v>80</v>
      </c>
      <c r="R7" s="53" t="s">
        <v>27</v>
      </c>
    </row>
    <row r="8" spans="1:18" s="50" customFormat="1" ht="12.75" customHeight="1" x14ac:dyDescent="0.15">
      <c r="A8" s="39">
        <v>19821735</v>
      </c>
      <c r="B8" s="51" t="s">
        <v>42</v>
      </c>
      <c r="C8" s="37" t="s">
        <v>19</v>
      </c>
      <c r="D8" s="43" t="s">
        <v>20</v>
      </c>
      <c r="E8" s="43" t="s">
        <v>21</v>
      </c>
      <c r="F8" s="52" t="s">
        <v>43</v>
      </c>
      <c r="G8" s="52" t="s">
        <v>44</v>
      </c>
      <c r="H8" s="52" t="s">
        <v>40</v>
      </c>
      <c r="I8" s="52" t="s">
        <v>41</v>
      </c>
      <c r="J8" s="52">
        <v>40</v>
      </c>
      <c r="K8" s="35">
        <v>1</v>
      </c>
      <c r="L8" s="52">
        <v>7</v>
      </c>
      <c r="M8" s="35">
        <v>2.25</v>
      </c>
      <c r="N8" s="35">
        <v>1</v>
      </c>
      <c r="O8" s="35">
        <v>1</v>
      </c>
      <c r="P8" s="43" t="s">
        <v>26</v>
      </c>
      <c r="Q8" s="35">
        <f t="shared" ref="Q8:Q22" si="2">J8*M8*N8*O8</f>
        <v>90</v>
      </c>
      <c r="R8" s="53" t="s">
        <v>27</v>
      </c>
    </row>
    <row r="9" spans="1:18" s="50" customFormat="1" ht="12.75" customHeight="1" x14ac:dyDescent="0.15">
      <c r="A9" s="39">
        <v>20050366</v>
      </c>
      <c r="B9" s="51" t="s">
        <v>45</v>
      </c>
      <c r="C9" s="37" t="s">
        <v>27</v>
      </c>
      <c r="D9" s="43" t="s">
        <v>20</v>
      </c>
      <c r="E9" s="43" t="s">
        <v>21</v>
      </c>
      <c r="F9" s="52" t="s">
        <v>46</v>
      </c>
      <c r="G9" s="52" t="s">
        <v>47</v>
      </c>
      <c r="H9" s="52" t="s">
        <v>40</v>
      </c>
      <c r="I9" s="52" t="s">
        <v>41</v>
      </c>
      <c r="J9" s="52">
        <v>20</v>
      </c>
      <c r="K9" s="35">
        <v>1</v>
      </c>
      <c r="L9" s="52">
        <v>7</v>
      </c>
      <c r="M9" s="35">
        <v>2.25</v>
      </c>
      <c r="N9" s="35">
        <v>1</v>
      </c>
      <c r="O9" s="35">
        <v>1</v>
      </c>
      <c r="P9" s="43" t="s">
        <v>26</v>
      </c>
      <c r="Q9" s="35">
        <f t="shared" si="2"/>
        <v>45</v>
      </c>
      <c r="R9" s="53" t="s">
        <v>27</v>
      </c>
    </row>
    <row r="10" spans="1:18" s="50" customFormat="1" ht="12.75" customHeight="1" x14ac:dyDescent="0.15">
      <c r="A10" s="39">
        <v>19930309</v>
      </c>
      <c r="B10" s="51" t="s">
        <v>48</v>
      </c>
      <c r="C10" s="37" t="s">
        <v>27</v>
      </c>
      <c r="D10" s="43" t="s">
        <v>20</v>
      </c>
      <c r="E10" s="43" t="s">
        <v>21</v>
      </c>
      <c r="F10" s="52" t="s">
        <v>46</v>
      </c>
      <c r="G10" s="52" t="s">
        <v>47</v>
      </c>
      <c r="H10" s="52" t="s">
        <v>40</v>
      </c>
      <c r="I10" s="52" t="s">
        <v>41</v>
      </c>
      <c r="J10" s="52">
        <v>20</v>
      </c>
      <c r="K10" s="35">
        <v>1</v>
      </c>
      <c r="L10" s="52">
        <v>7</v>
      </c>
      <c r="M10" s="35">
        <v>2.25</v>
      </c>
      <c r="N10" s="35">
        <v>1</v>
      </c>
      <c r="O10" s="35">
        <v>1</v>
      </c>
      <c r="P10" s="43" t="s">
        <v>26</v>
      </c>
      <c r="Q10" s="35">
        <f t="shared" si="2"/>
        <v>45</v>
      </c>
      <c r="R10" s="53" t="s">
        <v>27</v>
      </c>
    </row>
    <row r="11" spans="1:18" s="50" customFormat="1" ht="12.75" customHeight="1" x14ac:dyDescent="0.15">
      <c r="A11" s="39" t="s">
        <v>171</v>
      </c>
      <c r="B11" s="51" t="s">
        <v>199</v>
      </c>
      <c r="C11" s="37"/>
      <c r="D11" s="43"/>
      <c r="E11" s="43"/>
      <c r="F11" s="52" t="s">
        <v>38</v>
      </c>
      <c r="G11" s="52"/>
      <c r="H11" s="52" t="s">
        <v>40</v>
      </c>
      <c r="I11" s="52" t="s">
        <v>41</v>
      </c>
      <c r="J11" s="52">
        <v>20</v>
      </c>
      <c r="K11" s="35">
        <v>1</v>
      </c>
      <c r="L11" s="52">
        <v>5</v>
      </c>
      <c r="M11" s="35">
        <v>2.25</v>
      </c>
      <c r="N11" s="35">
        <v>1</v>
      </c>
      <c r="O11" s="35">
        <v>1</v>
      </c>
      <c r="P11" s="43" t="s">
        <v>26</v>
      </c>
      <c r="Q11" s="35">
        <f t="shared" si="2"/>
        <v>45</v>
      </c>
      <c r="R11" s="53" t="s">
        <v>27</v>
      </c>
    </row>
    <row r="12" spans="1:18" s="50" customFormat="1" ht="12.75" customHeight="1" x14ac:dyDescent="0.15">
      <c r="A12" s="39" t="s">
        <v>82</v>
      </c>
      <c r="B12" s="51" t="s">
        <v>200</v>
      </c>
      <c r="C12" s="37"/>
      <c r="D12" s="43"/>
      <c r="E12" s="43"/>
      <c r="F12" s="52" t="s">
        <v>201</v>
      </c>
      <c r="G12" s="52"/>
      <c r="H12" s="52" t="s">
        <v>51</v>
      </c>
      <c r="I12" s="52" t="s">
        <v>41</v>
      </c>
      <c r="J12" s="52">
        <v>20</v>
      </c>
      <c r="K12" s="35">
        <v>1</v>
      </c>
      <c r="L12" s="52">
        <v>1</v>
      </c>
      <c r="M12" s="35">
        <v>1.5</v>
      </c>
      <c r="N12" s="35">
        <v>1</v>
      </c>
      <c r="O12" s="35">
        <v>1</v>
      </c>
      <c r="P12" s="43" t="s">
        <v>26</v>
      </c>
      <c r="Q12" s="35">
        <f t="shared" ref="Q12:Q13" si="3">J12*M12*N12*O12</f>
        <v>30</v>
      </c>
      <c r="R12" s="53" t="s">
        <v>27</v>
      </c>
    </row>
    <row r="13" spans="1:18" s="50" customFormat="1" ht="12.75" customHeight="1" x14ac:dyDescent="0.15">
      <c r="A13" s="39">
        <v>20050366</v>
      </c>
      <c r="B13" s="51" t="s">
        <v>45</v>
      </c>
      <c r="C13" s="37"/>
      <c r="D13" s="43"/>
      <c r="E13" s="43"/>
      <c r="F13" s="52" t="s">
        <v>201</v>
      </c>
      <c r="G13" s="52"/>
      <c r="H13" s="52" t="s">
        <v>51</v>
      </c>
      <c r="I13" s="52" t="s">
        <v>41</v>
      </c>
      <c r="J13" s="52">
        <v>20</v>
      </c>
      <c r="K13" s="35">
        <v>1</v>
      </c>
      <c r="L13" s="52">
        <v>1</v>
      </c>
      <c r="M13" s="35">
        <v>1.5</v>
      </c>
      <c r="N13" s="35">
        <v>1</v>
      </c>
      <c r="O13" s="35">
        <v>1</v>
      </c>
      <c r="P13" s="43" t="s">
        <v>26</v>
      </c>
      <c r="Q13" s="35">
        <f t="shared" si="3"/>
        <v>30</v>
      </c>
      <c r="R13" s="53" t="s">
        <v>27</v>
      </c>
    </row>
    <row r="14" spans="1:18" s="50" customFormat="1" ht="12.75" customHeight="1" x14ac:dyDescent="0.15">
      <c r="A14" s="39">
        <v>20050366</v>
      </c>
      <c r="B14" s="51" t="s">
        <v>45</v>
      </c>
      <c r="C14" s="37"/>
      <c r="D14" s="43"/>
      <c r="E14" s="43"/>
      <c r="F14" s="52" t="s">
        <v>202</v>
      </c>
      <c r="G14" s="52"/>
      <c r="H14" s="52" t="s">
        <v>51</v>
      </c>
      <c r="I14" s="52" t="s">
        <v>41</v>
      </c>
      <c r="J14" s="52">
        <v>40</v>
      </c>
      <c r="K14" s="35">
        <v>1</v>
      </c>
      <c r="L14" s="52">
        <v>1</v>
      </c>
      <c r="M14" s="35">
        <v>1.5</v>
      </c>
      <c r="N14" s="35">
        <v>1</v>
      </c>
      <c r="O14" s="35">
        <v>1</v>
      </c>
      <c r="P14" s="43" t="s">
        <v>26</v>
      </c>
      <c r="Q14" s="35">
        <f t="shared" ref="Q14" si="4">J14*M14*N14*O14</f>
        <v>60</v>
      </c>
      <c r="R14" s="53" t="s">
        <v>27</v>
      </c>
    </row>
    <row r="15" spans="1:18" s="50" customFormat="1" ht="12.75" customHeight="1" x14ac:dyDescent="0.15">
      <c r="A15" s="39">
        <v>19930309</v>
      </c>
      <c r="B15" s="51" t="s">
        <v>48</v>
      </c>
      <c r="C15" s="37" t="s">
        <v>27</v>
      </c>
      <c r="D15" s="43" t="s">
        <v>20</v>
      </c>
      <c r="E15" s="43" t="s">
        <v>21</v>
      </c>
      <c r="F15" s="52" t="s">
        <v>49</v>
      </c>
      <c r="G15" s="52" t="s">
        <v>50</v>
      </c>
      <c r="H15" s="52" t="s">
        <v>51</v>
      </c>
      <c r="I15" s="52" t="s">
        <v>41</v>
      </c>
      <c r="J15" s="52">
        <v>20</v>
      </c>
      <c r="K15" s="35">
        <v>1</v>
      </c>
      <c r="L15" s="52">
        <v>5</v>
      </c>
      <c r="M15" s="35">
        <v>1.5</v>
      </c>
      <c r="N15" s="35">
        <v>1</v>
      </c>
      <c r="O15" s="35">
        <v>1</v>
      </c>
      <c r="P15" s="43" t="s">
        <v>26</v>
      </c>
      <c r="Q15" s="35">
        <f t="shared" si="2"/>
        <v>30</v>
      </c>
      <c r="R15" s="53" t="s">
        <v>27</v>
      </c>
    </row>
    <row r="16" spans="1:18" s="50" customFormat="1" ht="12.75" customHeight="1" x14ac:dyDescent="0.15">
      <c r="A16" s="39">
        <v>20050272</v>
      </c>
      <c r="B16" s="51" t="s">
        <v>52</v>
      </c>
      <c r="C16" s="37" t="s">
        <v>27</v>
      </c>
      <c r="D16" s="43" t="s">
        <v>20</v>
      </c>
      <c r="E16" s="43" t="s">
        <v>21</v>
      </c>
      <c r="F16" s="52" t="s">
        <v>49</v>
      </c>
      <c r="G16" s="52" t="s">
        <v>50</v>
      </c>
      <c r="H16" s="52" t="s">
        <v>51</v>
      </c>
      <c r="I16" s="52" t="s">
        <v>41</v>
      </c>
      <c r="J16" s="52">
        <v>20</v>
      </c>
      <c r="K16" s="35">
        <v>1</v>
      </c>
      <c r="L16" s="52">
        <v>5</v>
      </c>
      <c r="M16" s="35">
        <v>1.5</v>
      </c>
      <c r="N16" s="35">
        <v>1</v>
      </c>
      <c r="O16" s="35">
        <v>1</v>
      </c>
      <c r="P16" s="43" t="s">
        <v>26</v>
      </c>
      <c r="Q16" s="35">
        <f t="shared" si="2"/>
        <v>30</v>
      </c>
      <c r="R16" s="53" t="s">
        <v>27</v>
      </c>
    </row>
    <row r="17" spans="1:18" s="50" customFormat="1" ht="12.75" customHeight="1" x14ac:dyDescent="0.15">
      <c r="A17" s="39" t="s">
        <v>171</v>
      </c>
      <c r="B17" s="51" t="s">
        <v>199</v>
      </c>
      <c r="C17" s="37"/>
      <c r="D17" s="43"/>
      <c r="E17" s="43"/>
      <c r="F17" s="52" t="s">
        <v>203</v>
      </c>
      <c r="G17" s="52"/>
      <c r="H17" s="52" t="s">
        <v>51</v>
      </c>
      <c r="I17" s="52" t="s">
        <v>41</v>
      </c>
      <c r="J17" s="52">
        <v>40</v>
      </c>
      <c r="K17" s="35">
        <v>1</v>
      </c>
      <c r="L17" s="52">
        <v>1</v>
      </c>
      <c r="M17" s="35">
        <v>1.5</v>
      </c>
      <c r="N17" s="35">
        <v>1</v>
      </c>
      <c r="O17" s="35">
        <v>1</v>
      </c>
      <c r="P17" s="43" t="s">
        <v>26</v>
      </c>
      <c r="Q17" s="35">
        <f t="shared" si="2"/>
        <v>60</v>
      </c>
      <c r="R17" s="53" t="s">
        <v>27</v>
      </c>
    </row>
    <row r="18" spans="1:18" s="50" customFormat="1" ht="12.75" customHeight="1" x14ac:dyDescent="0.15">
      <c r="A18" s="39">
        <v>19980331</v>
      </c>
      <c r="B18" s="51" t="s">
        <v>28</v>
      </c>
      <c r="C18" s="37" t="s">
        <v>27</v>
      </c>
      <c r="D18" s="43" t="s">
        <v>20</v>
      </c>
      <c r="E18" s="43" t="s">
        <v>21</v>
      </c>
      <c r="F18" s="52" t="s">
        <v>54</v>
      </c>
      <c r="G18" s="52" t="s">
        <v>55</v>
      </c>
      <c r="H18" s="52" t="s">
        <v>51</v>
      </c>
      <c r="I18" s="52" t="s">
        <v>41</v>
      </c>
      <c r="J18" s="52">
        <v>40</v>
      </c>
      <c r="K18" s="35">
        <v>1</v>
      </c>
      <c r="L18" s="52">
        <v>3</v>
      </c>
      <c r="M18" s="35">
        <v>1.5</v>
      </c>
      <c r="N18" s="35">
        <v>1</v>
      </c>
      <c r="O18" s="35">
        <v>1</v>
      </c>
      <c r="P18" s="43" t="s">
        <v>26</v>
      </c>
      <c r="Q18" s="35">
        <f t="shared" si="2"/>
        <v>60</v>
      </c>
      <c r="R18" s="53" t="s">
        <v>27</v>
      </c>
    </row>
    <row r="19" spans="1:18" s="50" customFormat="1" ht="12.75" customHeight="1" x14ac:dyDescent="0.15">
      <c r="A19" s="39">
        <v>19901540</v>
      </c>
      <c r="B19" s="51" t="s">
        <v>56</v>
      </c>
      <c r="C19" s="37" t="s">
        <v>57</v>
      </c>
      <c r="D19" s="43" t="s">
        <v>20</v>
      </c>
      <c r="E19" s="43" t="s">
        <v>21</v>
      </c>
      <c r="F19" s="52" t="s">
        <v>58</v>
      </c>
      <c r="G19" s="52" t="s">
        <v>59</v>
      </c>
      <c r="H19" s="52" t="s">
        <v>51</v>
      </c>
      <c r="I19" s="52" t="s">
        <v>41</v>
      </c>
      <c r="J19" s="52">
        <v>40</v>
      </c>
      <c r="K19" s="35">
        <v>1</v>
      </c>
      <c r="L19" s="52">
        <v>1</v>
      </c>
      <c r="M19" s="35">
        <v>1.5</v>
      </c>
      <c r="N19" s="35">
        <v>1</v>
      </c>
      <c r="O19" s="35">
        <v>1</v>
      </c>
      <c r="P19" s="43" t="s">
        <v>26</v>
      </c>
      <c r="Q19" s="35">
        <f t="shared" si="2"/>
        <v>60</v>
      </c>
      <c r="R19" s="53" t="s">
        <v>27</v>
      </c>
    </row>
    <row r="20" spans="1:18" s="50" customFormat="1" ht="12.75" customHeight="1" x14ac:dyDescent="0.15">
      <c r="A20" s="39" t="s">
        <v>132</v>
      </c>
      <c r="B20" s="51" t="s">
        <v>204</v>
      </c>
      <c r="C20" s="37"/>
      <c r="D20" s="43"/>
      <c r="E20" s="43"/>
      <c r="F20" s="52" t="s">
        <v>205</v>
      </c>
      <c r="G20" s="52"/>
      <c r="H20" s="52" t="s">
        <v>51</v>
      </c>
      <c r="I20" s="52"/>
      <c r="J20" s="52">
        <v>40</v>
      </c>
      <c r="K20" s="35">
        <v>1</v>
      </c>
      <c r="L20" s="52">
        <v>1</v>
      </c>
      <c r="M20" s="35">
        <v>1.5</v>
      </c>
      <c r="N20" s="35">
        <v>1</v>
      </c>
      <c r="O20" s="35">
        <v>1</v>
      </c>
      <c r="P20" s="43" t="s">
        <v>26</v>
      </c>
      <c r="Q20" s="35">
        <f t="shared" si="2"/>
        <v>60</v>
      </c>
      <c r="R20" s="53" t="s">
        <v>27</v>
      </c>
    </row>
    <row r="21" spans="1:18" s="50" customFormat="1" ht="12.75" customHeight="1" x14ac:dyDescent="0.15">
      <c r="A21" s="39" t="s">
        <v>165</v>
      </c>
      <c r="B21" s="51" t="s">
        <v>206</v>
      </c>
      <c r="C21" s="37" t="s">
        <v>27</v>
      </c>
      <c r="D21" s="43" t="s">
        <v>20</v>
      </c>
      <c r="E21" s="43" t="s">
        <v>21</v>
      </c>
      <c r="F21" s="52" t="s">
        <v>61</v>
      </c>
      <c r="G21" s="52" t="s">
        <v>62</v>
      </c>
      <c r="H21" s="52" t="s">
        <v>40</v>
      </c>
      <c r="I21" s="52" t="s">
        <v>41</v>
      </c>
      <c r="J21" s="52">
        <v>40</v>
      </c>
      <c r="K21" s="35">
        <v>1</v>
      </c>
      <c r="L21" s="52">
        <v>84</v>
      </c>
      <c r="M21" s="35">
        <v>1.5</v>
      </c>
      <c r="N21" s="35">
        <v>1</v>
      </c>
      <c r="O21" s="35">
        <v>1.3</v>
      </c>
      <c r="P21" s="43" t="s">
        <v>31</v>
      </c>
      <c r="Q21" s="35">
        <f t="shared" si="2"/>
        <v>78</v>
      </c>
      <c r="R21" s="53" t="s">
        <v>27</v>
      </c>
    </row>
    <row r="22" spans="1:18" s="50" customFormat="1" ht="12.75" customHeight="1" x14ac:dyDescent="0.15">
      <c r="A22" s="39">
        <v>20050366</v>
      </c>
      <c r="B22" s="51" t="s">
        <v>45</v>
      </c>
      <c r="C22" s="37" t="s">
        <v>27</v>
      </c>
      <c r="D22" s="43" t="s">
        <v>20</v>
      </c>
      <c r="E22" s="43" t="s">
        <v>21</v>
      </c>
      <c r="F22" s="52" t="s">
        <v>63</v>
      </c>
      <c r="G22" s="52" t="s">
        <v>64</v>
      </c>
      <c r="H22" s="52" t="s">
        <v>40</v>
      </c>
      <c r="I22" s="52" t="s">
        <v>41</v>
      </c>
      <c r="J22" s="52">
        <v>8</v>
      </c>
      <c r="K22" s="35">
        <v>1</v>
      </c>
      <c r="L22" s="52">
        <v>84</v>
      </c>
      <c r="M22" s="35">
        <v>1.5</v>
      </c>
      <c r="N22" s="35">
        <v>1</v>
      </c>
      <c r="O22" s="35">
        <v>1.3</v>
      </c>
      <c r="P22" s="43" t="s">
        <v>31</v>
      </c>
      <c r="Q22" s="35">
        <f t="shared" si="2"/>
        <v>15.600000000000001</v>
      </c>
      <c r="R22" s="53" t="s">
        <v>27</v>
      </c>
    </row>
    <row r="23" spans="1:18" s="50" customFormat="1" ht="12.75" customHeight="1" x14ac:dyDescent="0.15">
      <c r="A23" s="39" t="s">
        <v>65</v>
      </c>
      <c r="B23" s="51" t="s">
        <v>66</v>
      </c>
      <c r="C23" s="37" t="s">
        <v>27</v>
      </c>
      <c r="D23" s="43" t="s">
        <v>20</v>
      </c>
      <c r="E23" s="43" t="s">
        <v>21</v>
      </c>
      <c r="F23" s="52" t="s">
        <v>63</v>
      </c>
      <c r="G23" s="52" t="s">
        <v>64</v>
      </c>
      <c r="H23" s="52" t="s">
        <v>40</v>
      </c>
      <c r="I23" s="52" t="s">
        <v>41</v>
      </c>
      <c r="J23" s="52">
        <v>8</v>
      </c>
      <c r="K23" s="35">
        <v>1</v>
      </c>
      <c r="L23" s="52">
        <v>84</v>
      </c>
      <c r="M23" s="35">
        <v>1.5</v>
      </c>
      <c r="N23" s="35">
        <v>1</v>
      </c>
      <c r="O23" s="35">
        <v>1.3</v>
      </c>
      <c r="P23" s="43" t="s">
        <v>31</v>
      </c>
      <c r="Q23" s="35">
        <f t="shared" ref="Q23" si="5">J23*M23*N23*O23</f>
        <v>15.600000000000001</v>
      </c>
      <c r="R23" s="53" t="s">
        <v>27</v>
      </c>
    </row>
    <row r="24" spans="1:18" s="50" customFormat="1" ht="12.75" customHeight="1" x14ac:dyDescent="0.15">
      <c r="A24" s="39">
        <v>19930309</v>
      </c>
      <c r="B24" s="51" t="s">
        <v>48</v>
      </c>
      <c r="C24" s="37" t="s">
        <v>27</v>
      </c>
      <c r="D24" s="43" t="s">
        <v>20</v>
      </c>
      <c r="E24" s="43" t="s">
        <v>21</v>
      </c>
      <c r="F24" s="52" t="s">
        <v>63</v>
      </c>
      <c r="G24" s="52" t="s">
        <v>64</v>
      </c>
      <c r="H24" s="52" t="s">
        <v>40</v>
      </c>
      <c r="I24" s="52" t="s">
        <v>41</v>
      </c>
      <c r="J24" s="52">
        <v>8</v>
      </c>
      <c r="K24" s="35">
        <v>1</v>
      </c>
      <c r="L24" s="52">
        <v>84</v>
      </c>
      <c r="M24" s="35">
        <v>1.5</v>
      </c>
      <c r="N24" s="35">
        <v>1</v>
      </c>
      <c r="O24" s="35">
        <v>1.3</v>
      </c>
      <c r="P24" s="43" t="s">
        <v>31</v>
      </c>
      <c r="Q24" s="35">
        <f>J24*M24*N24*O24</f>
        <v>15.600000000000001</v>
      </c>
      <c r="R24" s="53" t="s">
        <v>27</v>
      </c>
    </row>
    <row r="25" spans="1:18" s="50" customFormat="1" ht="12.75" customHeight="1" x14ac:dyDescent="0.15">
      <c r="A25" s="39" t="s">
        <v>67</v>
      </c>
      <c r="B25" s="51" t="s">
        <v>68</v>
      </c>
      <c r="C25" s="37" t="s">
        <v>27</v>
      </c>
      <c r="D25" s="43" t="s">
        <v>20</v>
      </c>
      <c r="E25" s="43" t="s">
        <v>21</v>
      </c>
      <c r="F25" s="52" t="s">
        <v>63</v>
      </c>
      <c r="G25" s="52" t="s">
        <v>64</v>
      </c>
      <c r="H25" s="52" t="s">
        <v>40</v>
      </c>
      <c r="I25" s="52" t="s">
        <v>41</v>
      </c>
      <c r="J25" s="52">
        <v>8</v>
      </c>
      <c r="K25" s="35">
        <v>1</v>
      </c>
      <c r="L25" s="52">
        <v>84</v>
      </c>
      <c r="M25" s="35">
        <v>1.5</v>
      </c>
      <c r="N25" s="35">
        <v>1</v>
      </c>
      <c r="O25" s="35">
        <v>1.3</v>
      </c>
      <c r="P25" s="43" t="s">
        <v>31</v>
      </c>
      <c r="Q25" s="35">
        <f>J25*M25*N25*O25</f>
        <v>15.600000000000001</v>
      </c>
      <c r="R25" s="53" t="s">
        <v>27</v>
      </c>
    </row>
    <row r="26" spans="1:18" s="50" customFormat="1" ht="12.75" customHeight="1" x14ac:dyDescent="0.15">
      <c r="A26" s="39">
        <v>19911586</v>
      </c>
      <c r="B26" s="51" t="s">
        <v>18</v>
      </c>
      <c r="C26" s="37" t="s">
        <v>19</v>
      </c>
      <c r="D26" s="43" t="s">
        <v>20</v>
      </c>
      <c r="E26" s="43" t="s">
        <v>21</v>
      </c>
      <c r="F26" s="52" t="s">
        <v>63</v>
      </c>
      <c r="G26" s="52" t="s">
        <v>64</v>
      </c>
      <c r="H26" s="52" t="s">
        <v>40</v>
      </c>
      <c r="I26" s="52" t="s">
        <v>41</v>
      </c>
      <c r="J26" s="52">
        <v>8</v>
      </c>
      <c r="K26" s="35">
        <v>1</v>
      </c>
      <c r="L26" s="52">
        <v>84</v>
      </c>
      <c r="M26" s="35">
        <v>1.5</v>
      </c>
      <c r="N26" s="35">
        <v>1</v>
      </c>
      <c r="O26" s="35">
        <v>1.3</v>
      </c>
      <c r="P26" s="43" t="s">
        <v>31</v>
      </c>
      <c r="Q26" s="35">
        <f>J26*M26*N26*O26</f>
        <v>15.600000000000001</v>
      </c>
      <c r="R26" s="53" t="s">
        <v>27</v>
      </c>
    </row>
    <row r="27" spans="1:18" s="50" customFormat="1" ht="12.75" customHeight="1" x14ac:dyDescent="0.15">
      <c r="A27" s="39">
        <v>19941829</v>
      </c>
      <c r="B27" s="51" t="s">
        <v>69</v>
      </c>
      <c r="C27" s="37" t="s">
        <v>27</v>
      </c>
      <c r="D27" s="43" t="s">
        <v>20</v>
      </c>
      <c r="E27" s="43" t="s">
        <v>21</v>
      </c>
      <c r="F27" s="52" t="s">
        <v>70</v>
      </c>
      <c r="G27" s="52" t="s">
        <v>71</v>
      </c>
      <c r="H27" s="52" t="s">
        <v>40</v>
      </c>
      <c r="I27" s="52" t="s">
        <v>41</v>
      </c>
      <c r="J27" s="52">
        <v>20</v>
      </c>
      <c r="K27" s="35">
        <v>1</v>
      </c>
      <c r="L27" s="52">
        <v>63</v>
      </c>
      <c r="M27" s="35">
        <v>1.5</v>
      </c>
      <c r="N27" s="35">
        <v>1</v>
      </c>
      <c r="O27" s="35">
        <v>1</v>
      </c>
      <c r="P27" s="43" t="s">
        <v>31</v>
      </c>
      <c r="Q27" s="35">
        <f>J27*M27*N27*O27</f>
        <v>30</v>
      </c>
      <c r="R27" s="53" t="s">
        <v>27</v>
      </c>
    </row>
    <row r="28" spans="1:18" s="50" customFormat="1" ht="12.75" customHeight="1" x14ac:dyDescent="0.15">
      <c r="A28" s="39" t="s">
        <v>72</v>
      </c>
      <c r="B28" s="51" t="s">
        <v>73</v>
      </c>
      <c r="C28" s="37" t="s">
        <v>27</v>
      </c>
      <c r="D28" s="43" t="s">
        <v>20</v>
      </c>
      <c r="E28" s="43" t="s">
        <v>21</v>
      </c>
      <c r="F28" s="52" t="s">
        <v>70</v>
      </c>
      <c r="G28" s="52" t="s">
        <v>71</v>
      </c>
      <c r="H28" s="52" t="s">
        <v>40</v>
      </c>
      <c r="I28" s="52" t="s">
        <v>41</v>
      </c>
      <c r="J28" s="52">
        <v>20</v>
      </c>
      <c r="K28" s="35">
        <v>1</v>
      </c>
      <c r="L28" s="52">
        <v>63</v>
      </c>
      <c r="M28" s="35">
        <v>1.5</v>
      </c>
      <c r="N28" s="35">
        <v>1</v>
      </c>
      <c r="O28" s="35">
        <v>1</v>
      </c>
      <c r="P28" s="43" t="s">
        <v>31</v>
      </c>
      <c r="Q28" s="35">
        <f>J28*M28*N28*O28</f>
        <v>30</v>
      </c>
      <c r="R28" s="53" t="s">
        <v>27</v>
      </c>
    </row>
    <row r="29" spans="1:18" s="50" customFormat="1" ht="12.75" customHeight="1" x14ac:dyDescent="0.15">
      <c r="A29" s="39" t="s">
        <v>74</v>
      </c>
      <c r="B29" s="51" t="s">
        <v>75</v>
      </c>
      <c r="C29" s="37" t="s">
        <v>27</v>
      </c>
      <c r="D29" s="43" t="s">
        <v>20</v>
      </c>
      <c r="E29" s="43" t="s">
        <v>21</v>
      </c>
      <c r="F29" s="52" t="s">
        <v>76</v>
      </c>
      <c r="G29" s="52" t="s">
        <v>71</v>
      </c>
      <c r="H29" s="52" t="s">
        <v>40</v>
      </c>
      <c r="I29" s="52" t="s">
        <v>41</v>
      </c>
      <c r="J29" s="52">
        <v>20</v>
      </c>
      <c r="K29" s="35">
        <v>1</v>
      </c>
      <c r="L29" s="52">
        <v>13</v>
      </c>
      <c r="M29" s="35">
        <v>1.5</v>
      </c>
      <c r="N29" s="35">
        <v>1</v>
      </c>
      <c r="O29" s="35">
        <v>1</v>
      </c>
      <c r="P29" s="43" t="s">
        <v>31</v>
      </c>
      <c r="Q29" s="35">
        <f t="shared" ref="Q29" si="6">J29*M29*N29*O29</f>
        <v>30</v>
      </c>
      <c r="R29" s="53" t="s">
        <v>27</v>
      </c>
    </row>
    <row r="30" spans="1:18" s="50" customFormat="1" ht="12.75" customHeight="1" x14ac:dyDescent="0.15">
      <c r="A30" s="39">
        <v>20130006</v>
      </c>
      <c r="B30" s="51" t="s">
        <v>77</v>
      </c>
      <c r="C30" s="37" t="s">
        <v>27</v>
      </c>
      <c r="D30" s="43" t="s">
        <v>20</v>
      </c>
      <c r="E30" s="43" t="s">
        <v>21</v>
      </c>
      <c r="F30" s="52" t="s">
        <v>76</v>
      </c>
      <c r="G30" s="52" t="s">
        <v>78</v>
      </c>
      <c r="H30" s="52" t="s">
        <v>40</v>
      </c>
      <c r="I30" s="52" t="s">
        <v>41</v>
      </c>
      <c r="J30" s="52">
        <v>20</v>
      </c>
      <c r="K30" s="35">
        <v>1</v>
      </c>
      <c r="L30" s="52">
        <v>13</v>
      </c>
      <c r="M30" s="35">
        <v>1.5</v>
      </c>
      <c r="N30" s="35">
        <v>1</v>
      </c>
      <c r="O30" s="35">
        <v>1</v>
      </c>
      <c r="P30" s="43" t="s">
        <v>31</v>
      </c>
      <c r="Q30" s="35">
        <f t="shared" ref="Q30:Q35" si="7">J30*M30*N30*O30</f>
        <v>30</v>
      </c>
      <c r="R30" s="53" t="s">
        <v>27</v>
      </c>
    </row>
    <row r="31" spans="1:18" s="50" customFormat="1" ht="12.75" customHeight="1" x14ac:dyDescent="0.15">
      <c r="A31" s="39">
        <v>19820263</v>
      </c>
      <c r="B31" s="51" t="s">
        <v>79</v>
      </c>
      <c r="C31" s="37" t="s">
        <v>27</v>
      </c>
      <c r="D31" s="43" t="s">
        <v>20</v>
      </c>
      <c r="E31" s="43" t="s">
        <v>21</v>
      </c>
      <c r="F31" s="52" t="s">
        <v>80</v>
      </c>
      <c r="G31" s="52" t="s">
        <v>81</v>
      </c>
      <c r="H31" s="52" t="s">
        <v>40</v>
      </c>
      <c r="I31" s="52" t="s">
        <v>41</v>
      </c>
      <c r="J31" s="52">
        <v>8</v>
      </c>
      <c r="K31" s="35">
        <v>1</v>
      </c>
      <c r="L31" s="52">
        <v>68</v>
      </c>
      <c r="M31" s="35">
        <v>1.5</v>
      </c>
      <c r="N31" s="35">
        <v>1</v>
      </c>
      <c r="O31" s="35">
        <v>1</v>
      </c>
      <c r="P31" s="43" t="s">
        <v>31</v>
      </c>
      <c r="Q31" s="35">
        <f t="shared" si="7"/>
        <v>12</v>
      </c>
      <c r="R31" s="53" t="s">
        <v>27</v>
      </c>
    </row>
    <row r="32" spans="1:18" s="50" customFormat="1" ht="12.75" customHeight="1" x14ac:dyDescent="0.15">
      <c r="A32" s="39">
        <v>19980331</v>
      </c>
      <c r="B32" s="51" t="s">
        <v>28</v>
      </c>
      <c r="C32" s="37" t="s">
        <v>27</v>
      </c>
      <c r="D32" s="43" t="s">
        <v>20</v>
      </c>
      <c r="E32" s="43" t="s">
        <v>21</v>
      </c>
      <c r="F32" s="52" t="s">
        <v>80</v>
      </c>
      <c r="G32" s="52" t="s">
        <v>81</v>
      </c>
      <c r="H32" s="52" t="s">
        <v>40</v>
      </c>
      <c r="I32" s="52" t="s">
        <v>41</v>
      </c>
      <c r="J32" s="52">
        <v>8</v>
      </c>
      <c r="K32" s="35">
        <v>1</v>
      </c>
      <c r="L32" s="52">
        <v>68</v>
      </c>
      <c r="M32" s="35">
        <v>1.5</v>
      </c>
      <c r="N32" s="35">
        <v>1</v>
      </c>
      <c r="O32" s="35">
        <v>1</v>
      </c>
      <c r="P32" s="43" t="s">
        <v>31</v>
      </c>
      <c r="Q32" s="35">
        <f t="shared" si="7"/>
        <v>12</v>
      </c>
      <c r="R32" s="53" t="s">
        <v>27</v>
      </c>
    </row>
    <row r="33" spans="1:18" s="50" customFormat="1" ht="12.75" customHeight="1" x14ac:dyDescent="0.15">
      <c r="A33" s="39" t="s">
        <v>82</v>
      </c>
      <c r="B33" s="51" t="s">
        <v>83</v>
      </c>
      <c r="C33" s="37" t="s">
        <v>27</v>
      </c>
      <c r="D33" s="43" t="s">
        <v>20</v>
      </c>
      <c r="E33" s="43" t="s">
        <v>21</v>
      </c>
      <c r="F33" s="52" t="s">
        <v>80</v>
      </c>
      <c r="G33" s="52" t="s">
        <v>81</v>
      </c>
      <c r="H33" s="52" t="s">
        <v>40</v>
      </c>
      <c r="I33" s="52" t="s">
        <v>41</v>
      </c>
      <c r="J33" s="52">
        <v>8</v>
      </c>
      <c r="K33" s="35">
        <v>1</v>
      </c>
      <c r="L33" s="52">
        <v>68</v>
      </c>
      <c r="M33" s="35">
        <v>1.5</v>
      </c>
      <c r="N33" s="35">
        <v>1</v>
      </c>
      <c r="O33" s="35">
        <v>1</v>
      </c>
      <c r="P33" s="43" t="s">
        <v>31</v>
      </c>
      <c r="Q33" s="35">
        <f t="shared" si="7"/>
        <v>12</v>
      </c>
      <c r="R33" s="53" t="s">
        <v>27</v>
      </c>
    </row>
    <row r="34" spans="1:18" s="50" customFormat="1" ht="12.75" customHeight="1" x14ac:dyDescent="0.15">
      <c r="A34" s="39" t="s">
        <v>84</v>
      </c>
      <c r="B34" s="51" t="s">
        <v>85</v>
      </c>
      <c r="C34" s="37" t="s">
        <v>27</v>
      </c>
      <c r="D34" s="43" t="s">
        <v>20</v>
      </c>
      <c r="E34" s="43" t="s">
        <v>21</v>
      </c>
      <c r="F34" s="52" t="s">
        <v>80</v>
      </c>
      <c r="G34" s="52" t="s">
        <v>81</v>
      </c>
      <c r="H34" s="52" t="s">
        <v>40</v>
      </c>
      <c r="I34" s="52" t="s">
        <v>41</v>
      </c>
      <c r="J34" s="52">
        <v>8</v>
      </c>
      <c r="K34" s="35">
        <v>1</v>
      </c>
      <c r="L34" s="52">
        <v>68</v>
      </c>
      <c r="M34" s="35">
        <v>1.5</v>
      </c>
      <c r="N34" s="35">
        <v>1</v>
      </c>
      <c r="O34" s="35">
        <v>1</v>
      </c>
      <c r="P34" s="43" t="s">
        <v>31</v>
      </c>
      <c r="Q34" s="35">
        <f t="shared" si="7"/>
        <v>12</v>
      </c>
      <c r="R34" s="53" t="s">
        <v>27</v>
      </c>
    </row>
    <row r="35" spans="1:18" s="50" customFormat="1" ht="12.75" customHeight="1" x14ac:dyDescent="0.2">
      <c r="A35" s="36" t="s">
        <v>133</v>
      </c>
      <c r="B35" s="51" t="s">
        <v>207</v>
      </c>
      <c r="C35" s="37" t="s">
        <v>27</v>
      </c>
      <c r="D35" s="43" t="s">
        <v>20</v>
      </c>
      <c r="E35" s="43" t="s">
        <v>21</v>
      </c>
      <c r="F35" s="52" t="s">
        <v>80</v>
      </c>
      <c r="G35" s="52" t="s">
        <v>81</v>
      </c>
      <c r="H35" s="52" t="s">
        <v>40</v>
      </c>
      <c r="I35" s="52" t="s">
        <v>41</v>
      </c>
      <c r="J35" s="52">
        <v>8</v>
      </c>
      <c r="K35" s="35">
        <v>1</v>
      </c>
      <c r="L35" s="52">
        <v>68</v>
      </c>
      <c r="M35" s="35">
        <v>1.5</v>
      </c>
      <c r="N35" s="35">
        <v>1</v>
      </c>
      <c r="O35" s="35">
        <v>1</v>
      </c>
      <c r="P35" s="43" t="s">
        <v>31</v>
      </c>
      <c r="Q35" s="35">
        <f t="shared" si="7"/>
        <v>12</v>
      </c>
      <c r="R35" s="53" t="s">
        <v>27</v>
      </c>
    </row>
    <row r="36" spans="1:18" s="50" customFormat="1" ht="12.75" customHeight="1" x14ac:dyDescent="0.15">
      <c r="A36" s="39">
        <v>20030267</v>
      </c>
      <c r="B36" s="51" t="s">
        <v>53</v>
      </c>
      <c r="C36" s="37" t="s">
        <v>27</v>
      </c>
      <c r="D36" s="43" t="s">
        <v>20</v>
      </c>
      <c r="E36" s="43" t="s">
        <v>21</v>
      </c>
      <c r="F36" s="52" t="s">
        <v>88</v>
      </c>
      <c r="G36" s="52" t="s">
        <v>89</v>
      </c>
      <c r="H36" s="52" t="s">
        <v>40</v>
      </c>
      <c r="I36" s="52" t="s">
        <v>41</v>
      </c>
      <c r="J36" s="52">
        <v>20</v>
      </c>
      <c r="K36" s="35">
        <v>1</v>
      </c>
      <c r="L36" s="52">
        <v>51</v>
      </c>
      <c r="M36" s="35">
        <v>1.5</v>
      </c>
      <c r="N36" s="35">
        <v>1</v>
      </c>
      <c r="O36" s="35">
        <v>1</v>
      </c>
      <c r="P36" s="43" t="s">
        <v>31</v>
      </c>
      <c r="Q36" s="35">
        <f t="shared" ref="Q36" si="8">J36*M36*N36*O36</f>
        <v>30</v>
      </c>
      <c r="R36" s="53" t="s">
        <v>27</v>
      </c>
    </row>
    <row r="37" spans="1:18" s="50" customFormat="1" ht="12.75" x14ac:dyDescent="0.15">
      <c r="A37" s="39">
        <v>20122713</v>
      </c>
      <c r="B37" s="51" t="s">
        <v>208</v>
      </c>
      <c r="C37" s="37"/>
      <c r="D37" s="43"/>
      <c r="E37" s="43"/>
      <c r="F37" s="52" t="s">
        <v>88</v>
      </c>
      <c r="G37" s="52" t="s">
        <v>89</v>
      </c>
      <c r="H37" s="52" t="s">
        <v>40</v>
      </c>
      <c r="I37" s="52" t="s">
        <v>41</v>
      </c>
      <c r="J37" s="52">
        <v>20</v>
      </c>
      <c r="K37" s="35">
        <v>1</v>
      </c>
      <c r="L37" s="52">
        <v>51</v>
      </c>
      <c r="M37" s="35">
        <v>1.5</v>
      </c>
      <c r="N37" s="35">
        <v>1</v>
      </c>
      <c r="O37" s="35">
        <v>1</v>
      </c>
      <c r="P37" s="43" t="s">
        <v>31</v>
      </c>
      <c r="Q37" s="35">
        <f t="shared" ref="Q37" si="9">J37*M37*N37*O37</f>
        <v>30</v>
      </c>
      <c r="R37" s="53" t="s">
        <v>27</v>
      </c>
    </row>
    <row r="38" spans="1:18" s="50" customFormat="1" ht="12.75" customHeight="1" x14ac:dyDescent="0.15">
      <c r="A38" s="39">
        <v>19940279</v>
      </c>
      <c r="B38" s="51" t="s">
        <v>90</v>
      </c>
      <c r="C38" s="37" t="s">
        <v>27</v>
      </c>
      <c r="D38" s="43" t="s">
        <v>20</v>
      </c>
      <c r="E38" s="43" t="s">
        <v>21</v>
      </c>
      <c r="F38" s="52" t="s">
        <v>91</v>
      </c>
      <c r="G38" s="52" t="s">
        <v>92</v>
      </c>
      <c r="H38" s="52" t="s">
        <v>40</v>
      </c>
      <c r="I38" s="52" t="s">
        <v>41</v>
      </c>
      <c r="J38" s="52">
        <v>20</v>
      </c>
      <c r="K38" s="35">
        <v>1</v>
      </c>
      <c r="L38" s="52">
        <v>57</v>
      </c>
      <c r="M38" s="35">
        <v>1.5</v>
      </c>
      <c r="N38" s="35">
        <v>1</v>
      </c>
      <c r="O38" s="35">
        <v>1</v>
      </c>
      <c r="P38" s="43" t="s">
        <v>31</v>
      </c>
      <c r="Q38" s="35">
        <f>J38*M38*N38*O38</f>
        <v>30</v>
      </c>
      <c r="R38" s="53" t="s">
        <v>27</v>
      </c>
    </row>
    <row r="39" spans="1:18" s="50" customFormat="1" ht="12.75" customHeight="1" x14ac:dyDescent="0.15">
      <c r="A39" s="39">
        <v>20050272</v>
      </c>
      <c r="B39" s="51" t="s">
        <v>52</v>
      </c>
      <c r="C39" s="37" t="s">
        <v>27</v>
      </c>
      <c r="D39" s="43" t="s">
        <v>20</v>
      </c>
      <c r="E39" s="43" t="s">
        <v>21</v>
      </c>
      <c r="F39" s="52" t="s">
        <v>91</v>
      </c>
      <c r="G39" s="52" t="s">
        <v>92</v>
      </c>
      <c r="H39" s="52" t="s">
        <v>40</v>
      </c>
      <c r="I39" s="52" t="s">
        <v>41</v>
      </c>
      <c r="J39" s="52">
        <v>20</v>
      </c>
      <c r="K39" s="35">
        <v>1</v>
      </c>
      <c r="L39" s="52">
        <v>57</v>
      </c>
      <c r="M39" s="35">
        <v>1.5</v>
      </c>
      <c r="N39" s="35">
        <v>1</v>
      </c>
      <c r="O39" s="35">
        <v>1</v>
      </c>
      <c r="P39" s="43" t="s">
        <v>31</v>
      </c>
      <c r="Q39" s="35">
        <f>J39*M39*N39*O39</f>
        <v>30</v>
      </c>
      <c r="R39" s="53" t="s">
        <v>27</v>
      </c>
    </row>
    <row r="40" spans="1:18" s="50" customFormat="1" ht="12.75" customHeight="1" x14ac:dyDescent="0.15">
      <c r="A40" s="39">
        <v>20040348</v>
      </c>
      <c r="B40" s="51" t="s">
        <v>93</v>
      </c>
      <c r="C40" s="37" t="s">
        <v>27</v>
      </c>
      <c r="D40" s="43" t="s">
        <v>20</v>
      </c>
      <c r="E40" s="43" t="s">
        <v>21</v>
      </c>
      <c r="F40" s="52" t="s">
        <v>94</v>
      </c>
      <c r="G40" s="52" t="s">
        <v>95</v>
      </c>
      <c r="H40" s="52" t="s">
        <v>51</v>
      </c>
      <c r="I40" s="52" t="s">
        <v>41</v>
      </c>
      <c r="J40" s="52">
        <v>40</v>
      </c>
      <c r="K40" s="35">
        <v>1</v>
      </c>
      <c r="L40" s="52">
        <v>12</v>
      </c>
      <c r="M40" s="35">
        <v>1</v>
      </c>
      <c r="N40" s="35">
        <v>1</v>
      </c>
      <c r="O40" s="35">
        <v>1</v>
      </c>
      <c r="P40" s="43" t="s">
        <v>31</v>
      </c>
      <c r="Q40" s="35">
        <f t="shared" ref="Q40" si="10">J40*M40*N40*O40</f>
        <v>40</v>
      </c>
      <c r="R40" s="53" t="s">
        <v>27</v>
      </c>
    </row>
    <row r="41" spans="1:18" s="50" customFormat="1" ht="11.1" customHeight="1" x14ac:dyDescent="0.15">
      <c r="A41" s="39">
        <v>20050272</v>
      </c>
      <c r="B41" s="51" t="s">
        <v>52</v>
      </c>
      <c r="C41" s="37" t="s">
        <v>27</v>
      </c>
      <c r="D41" s="43" t="s">
        <v>20</v>
      </c>
      <c r="E41" s="43" t="s">
        <v>21</v>
      </c>
      <c r="F41" s="52" t="s">
        <v>96</v>
      </c>
      <c r="G41" s="52" t="s">
        <v>97</v>
      </c>
      <c r="H41" s="52" t="s">
        <v>51</v>
      </c>
      <c r="I41" s="52" t="s">
        <v>41</v>
      </c>
      <c r="J41" s="52">
        <v>40</v>
      </c>
      <c r="K41" s="35">
        <v>1</v>
      </c>
      <c r="L41" s="52">
        <v>9</v>
      </c>
      <c r="M41" s="35">
        <v>1</v>
      </c>
      <c r="N41" s="35">
        <v>1</v>
      </c>
      <c r="O41" s="35">
        <v>1</v>
      </c>
      <c r="P41" s="43" t="s">
        <v>31</v>
      </c>
      <c r="Q41" s="35">
        <f t="shared" ref="Q41:Q49" si="11">J41*M41*N41*O41</f>
        <v>40</v>
      </c>
      <c r="R41" s="53" t="s">
        <v>27</v>
      </c>
    </row>
    <row r="42" spans="1:18" s="50" customFormat="1" ht="12.75" customHeight="1" x14ac:dyDescent="0.15">
      <c r="A42" s="39">
        <v>20050366</v>
      </c>
      <c r="B42" s="51" t="s">
        <v>45</v>
      </c>
      <c r="C42" s="37" t="s">
        <v>27</v>
      </c>
      <c r="D42" s="43" t="s">
        <v>20</v>
      </c>
      <c r="E42" s="43" t="s">
        <v>21</v>
      </c>
      <c r="F42" s="52" t="s">
        <v>98</v>
      </c>
      <c r="G42" s="52" t="s">
        <v>99</v>
      </c>
      <c r="H42" s="52" t="s">
        <v>51</v>
      </c>
      <c r="I42" s="52" t="s">
        <v>41</v>
      </c>
      <c r="J42" s="52">
        <v>40</v>
      </c>
      <c r="K42" s="35">
        <v>1</v>
      </c>
      <c r="L42" s="52">
        <v>10</v>
      </c>
      <c r="M42" s="35">
        <v>1</v>
      </c>
      <c r="N42" s="35">
        <v>1</v>
      </c>
      <c r="O42" s="35">
        <v>1</v>
      </c>
      <c r="P42" s="43" t="s">
        <v>31</v>
      </c>
      <c r="Q42" s="35">
        <f t="shared" si="11"/>
        <v>40</v>
      </c>
      <c r="R42" s="53" t="s">
        <v>27</v>
      </c>
    </row>
    <row r="43" spans="1:18" s="50" customFormat="1" ht="12.75" x14ac:dyDescent="0.15">
      <c r="A43" s="39">
        <v>20122713</v>
      </c>
      <c r="B43" s="51" t="s">
        <v>208</v>
      </c>
      <c r="C43" s="37" t="s">
        <v>27</v>
      </c>
      <c r="D43" s="43" t="s">
        <v>20</v>
      </c>
      <c r="E43" s="43" t="s">
        <v>21</v>
      </c>
      <c r="F43" s="52" t="s">
        <v>100</v>
      </c>
      <c r="G43" s="52" t="s">
        <v>101</v>
      </c>
      <c r="H43" s="52" t="s">
        <v>51</v>
      </c>
      <c r="I43" s="52" t="s">
        <v>41</v>
      </c>
      <c r="J43" s="52">
        <v>40</v>
      </c>
      <c r="K43" s="35">
        <v>1</v>
      </c>
      <c r="L43" s="52">
        <v>17</v>
      </c>
      <c r="M43" s="35">
        <v>1</v>
      </c>
      <c r="N43" s="35">
        <v>1</v>
      </c>
      <c r="O43" s="35">
        <v>1</v>
      </c>
      <c r="P43" s="43" t="s">
        <v>31</v>
      </c>
      <c r="Q43" s="35">
        <f t="shared" si="11"/>
        <v>40</v>
      </c>
      <c r="R43" s="53" t="s">
        <v>27</v>
      </c>
    </row>
    <row r="44" spans="1:18" s="50" customFormat="1" ht="12.75" customHeight="1" x14ac:dyDescent="0.15">
      <c r="A44" s="39" t="s">
        <v>132</v>
      </c>
      <c r="B44" s="51" t="s">
        <v>204</v>
      </c>
      <c r="C44" s="37"/>
      <c r="D44" s="43"/>
      <c r="E44" s="43"/>
      <c r="F44" s="52" t="s">
        <v>209</v>
      </c>
      <c r="G44" s="52"/>
      <c r="H44" s="52" t="s">
        <v>51</v>
      </c>
      <c r="I44" s="52" t="s">
        <v>41</v>
      </c>
      <c r="J44" s="52">
        <v>40</v>
      </c>
      <c r="K44" s="35">
        <v>1</v>
      </c>
      <c r="L44" s="52">
        <v>5</v>
      </c>
      <c r="M44" s="35">
        <v>1</v>
      </c>
      <c r="N44" s="35">
        <v>1</v>
      </c>
      <c r="O44" s="35">
        <v>1</v>
      </c>
      <c r="P44" s="43" t="s">
        <v>31</v>
      </c>
      <c r="Q44" s="35">
        <f t="shared" ref="Q44" si="12">J44*M44*N44*O44</f>
        <v>40</v>
      </c>
      <c r="R44" s="53" t="s">
        <v>27</v>
      </c>
    </row>
    <row r="45" spans="1:18" s="50" customFormat="1" ht="13.5" customHeight="1" x14ac:dyDescent="0.15">
      <c r="A45" s="39" t="s">
        <v>86</v>
      </c>
      <c r="B45" s="51" t="s">
        <v>87</v>
      </c>
      <c r="C45" s="37" t="s">
        <v>27</v>
      </c>
      <c r="D45" s="43" t="s">
        <v>20</v>
      </c>
      <c r="E45" s="43" t="s">
        <v>21</v>
      </c>
      <c r="F45" s="52" t="s">
        <v>103</v>
      </c>
      <c r="G45" s="54" t="s">
        <v>104</v>
      </c>
      <c r="H45" s="52" t="s">
        <v>51</v>
      </c>
      <c r="I45" s="52" t="s">
        <v>41</v>
      </c>
      <c r="J45" s="52">
        <v>20</v>
      </c>
      <c r="K45" s="35">
        <v>1</v>
      </c>
      <c r="L45" s="54">
        <v>14</v>
      </c>
      <c r="M45" s="35">
        <v>1</v>
      </c>
      <c r="N45" s="35">
        <v>1</v>
      </c>
      <c r="O45" s="35">
        <v>1</v>
      </c>
      <c r="P45" s="43" t="s">
        <v>31</v>
      </c>
      <c r="Q45" s="35">
        <f t="shared" si="11"/>
        <v>20</v>
      </c>
      <c r="R45" s="53" t="s">
        <v>27</v>
      </c>
    </row>
    <row r="46" spans="1:18" s="50" customFormat="1" ht="13.5" customHeight="1" x14ac:dyDescent="0.15">
      <c r="A46" s="39">
        <v>19901540</v>
      </c>
      <c r="B46" s="31" t="s">
        <v>56</v>
      </c>
      <c r="C46" s="37" t="s">
        <v>57</v>
      </c>
      <c r="D46" s="43" t="s">
        <v>20</v>
      </c>
      <c r="E46" s="43" t="s">
        <v>21</v>
      </c>
      <c r="F46" s="52" t="s">
        <v>103</v>
      </c>
      <c r="G46" s="54" t="s">
        <v>104</v>
      </c>
      <c r="H46" s="52" t="s">
        <v>51</v>
      </c>
      <c r="I46" s="52" t="s">
        <v>41</v>
      </c>
      <c r="J46" s="52">
        <v>20</v>
      </c>
      <c r="K46" s="35">
        <v>1</v>
      </c>
      <c r="L46" s="54">
        <v>14</v>
      </c>
      <c r="M46" s="35">
        <v>1</v>
      </c>
      <c r="N46" s="35">
        <v>1</v>
      </c>
      <c r="O46" s="35">
        <v>1</v>
      </c>
      <c r="P46" s="43" t="s">
        <v>31</v>
      </c>
      <c r="Q46" s="35">
        <f t="shared" si="11"/>
        <v>20</v>
      </c>
      <c r="R46" s="53" t="s">
        <v>27</v>
      </c>
    </row>
    <row r="47" spans="1:18" s="50" customFormat="1" ht="13.5" customHeight="1" x14ac:dyDescent="0.15">
      <c r="A47" s="39">
        <v>19950364</v>
      </c>
      <c r="B47" s="51" t="s">
        <v>105</v>
      </c>
      <c r="C47" s="37" t="s">
        <v>27</v>
      </c>
      <c r="D47" s="43" t="s">
        <v>20</v>
      </c>
      <c r="E47" s="43" t="s">
        <v>21</v>
      </c>
      <c r="F47" s="52" t="s">
        <v>106</v>
      </c>
      <c r="G47" s="54" t="s">
        <v>107</v>
      </c>
      <c r="H47" s="52" t="s">
        <v>51</v>
      </c>
      <c r="I47" s="52" t="s">
        <v>41</v>
      </c>
      <c r="J47" s="52">
        <v>40</v>
      </c>
      <c r="K47" s="35">
        <v>1</v>
      </c>
      <c r="L47" s="54">
        <v>36</v>
      </c>
      <c r="M47" s="35">
        <v>1</v>
      </c>
      <c r="N47" s="35">
        <v>1</v>
      </c>
      <c r="O47" s="35">
        <v>1</v>
      </c>
      <c r="P47" s="43" t="s">
        <v>31</v>
      </c>
      <c r="Q47" s="35">
        <f t="shared" si="11"/>
        <v>40</v>
      </c>
      <c r="R47" s="53" t="s">
        <v>27</v>
      </c>
    </row>
    <row r="48" spans="1:18" s="50" customFormat="1" ht="13.5" customHeight="1" x14ac:dyDescent="0.15">
      <c r="A48" s="39" t="s">
        <v>108</v>
      </c>
      <c r="B48" s="51" t="s">
        <v>109</v>
      </c>
      <c r="C48" s="37" t="s">
        <v>27</v>
      </c>
      <c r="D48" s="43" t="s">
        <v>20</v>
      </c>
      <c r="E48" s="43" t="s">
        <v>21</v>
      </c>
      <c r="F48" s="52" t="s">
        <v>110</v>
      </c>
      <c r="G48" s="54" t="s">
        <v>111</v>
      </c>
      <c r="H48" s="52" t="s">
        <v>51</v>
      </c>
      <c r="I48" s="52" t="s">
        <v>41</v>
      </c>
      <c r="J48" s="52">
        <v>40</v>
      </c>
      <c r="K48" s="35">
        <v>1</v>
      </c>
      <c r="L48" s="54">
        <v>12</v>
      </c>
      <c r="M48" s="35">
        <v>1</v>
      </c>
      <c r="N48" s="35">
        <v>1</v>
      </c>
      <c r="O48" s="35">
        <v>1</v>
      </c>
      <c r="P48" s="43" t="s">
        <v>31</v>
      </c>
      <c r="Q48" s="35">
        <f t="shared" si="11"/>
        <v>40</v>
      </c>
      <c r="R48" s="53" t="s">
        <v>27</v>
      </c>
    </row>
    <row r="49" spans="1:18" s="50" customFormat="1" ht="13.5" customHeight="1" x14ac:dyDescent="0.15">
      <c r="A49" s="39">
        <v>20122730</v>
      </c>
      <c r="B49" s="51" t="s">
        <v>60</v>
      </c>
      <c r="C49" s="37" t="s">
        <v>27</v>
      </c>
      <c r="D49" s="43" t="s">
        <v>20</v>
      </c>
      <c r="E49" s="43" t="s">
        <v>21</v>
      </c>
      <c r="F49" s="55" t="s">
        <v>112</v>
      </c>
      <c r="G49" s="56" t="s">
        <v>113</v>
      </c>
      <c r="H49" s="52" t="s">
        <v>51</v>
      </c>
      <c r="I49" s="52" t="s">
        <v>41</v>
      </c>
      <c r="J49" s="52">
        <v>40</v>
      </c>
      <c r="K49" s="35">
        <v>1</v>
      </c>
      <c r="L49" s="54">
        <v>5</v>
      </c>
      <c r="M49" s="35">
        <v>1</v>
      </c>
      <c r="N49" s="35">
        <v>1</v>
      </c>
      <c r="O49" s="35">
        <v>1</v>
      </c>
      <c r="P49" s="43" t="s">
        <v>31</v>
      </c>
      <c r="Q49" s="35">
        <f t="shared" si="11"/>
        <v>40</v>
      </c>
      <c r="R49" s="53" t="s">
        <v>27</v>
      </c>
    </row>
    <row r="50" spans="1:18" s="50" customFormat="1" ht="13.5" customHeight="1" x14ac:dyDescent="0.15">
      <c r="A50" s="39" t="s">
        <v>114</v>
      </c>
      <c r="B50" s="51" t="s">
        <v>115</v>
      </c>
      <c r="C50" s="37" t="s">
        <v>27</v>
      </c>
      <c r="D50" s="43" t="s">
        <v>20</v>
      </c>
      <c r="E50" s="57" t="s">
        <v>21</v>
      </c>
      <c r="F50" s="52" t="s">
        <v>116</v>
      </c>
      <c r="G50" s="52"/>
      <c r="H50" s="58" t="s">
        <v>24</v>
      </c>
      <c r="I50" s="52" t="s">
        <v>41</v>
      </c>
      <c r="J50" s="52">
        <v>10</v>
      </c>
      <c r="K50" s="35">
        <v>1</v>
      </c>
      <c r="L50" s="54">
        <v>117</v>
      </c>
      <c r="M50" s="35">
        <v>2</v>
      </c>
      <c r="N50" s="35">
        <v>1</v>
      </c>
      <c r="O50" s="35">
        <v>1.3</v>
      </c>
      <c r="P50" s="43" t="s">
        <v>31</v>
      </c>
      <c r="Q50" s="35">
        <f t="shared" ref="Q50" si="13">J50*M50*N50*O50</f>
        <v>26</v>
      </c>
      <c r="R50" s="53" t="s">
        <v>27</v>
      </c>
    </row>
    <row r="51" spans="1:18" s="50" customFormat="1" ht="13.5" customHeight="1" x14ac:dyDescent="0.15">
      <c r="A51" s="39">
        <v>19911586</v>
      </c>
      <c r="B51" s="51" t="s">
        <v>18</v>
      </c>
      <c r="C51" s="37" t="s">
        <v>19</v>
      </c>
      <c r="D51" s="43" t="s">
        <v>20</v>
      </c>
      <c r="E51" s="57" t="s">
        <v>21</v>
      </c>
      <c r="F51" s="52" t="s">
        <v>116</v>
      </c>
      <c r="G51" s="54"/>
      <c r="H51" s="58" t="s">
        <v>24</v>
      </c>
      <c r="I51" s="52" t="s">
        <v>41</v>
      </c>
      <c r="J51" s="52">
        <v>10</v>
      </c>
      <c r="K51" s="35">
        <v>1</v>
      </c>
      <c r="L51" s="54">
        <v>117</v>
      </c>
      <c r="M51" s="35">
        <v>2</v>
      </c>
      <c r="N51" s="35">
        <v>1</v>
      </c>
      <c r="O51" s="35">
        <v>1.3</v>
      </c>
      <c r="P51" s="43" t="s">
        <v>31</v>
      </c>
      <c r="Q51" s="35">
        <f>J51*M51*N51*O51</f>
        <v>26</v>
      </c>
      <c r="R51" s="53" t="s">
        <v>27</v>
      </c>
    </row>
    <row r="52" spans="1:18" s="50" customFormat="1" ht="13.5" customHeight="1" x14ac:dyDescent="0.15">
      <c r="A52" s="39">
        <v>19821735</v>
      </c>
      <c r="B52" s="51" t="s">
        <v>42</v>
      </c>
      <c r="C52" s="37" t="s">
        <v>19</v>
      </c>
      <c r="D52" s="43" t="s">
        <v>20</v>
      </c>
      <c r="E52" s="57" t="s">
        <v>21</v>
      </c>
      <c r="F52" s="52" t="s">
        <v>116</v>
      </c>
      <c r="G52" s="54"/>
      <c r="H52" s="58" t="s">
        <v>24</v>
      </c>
      <c r="I52" s="52" t="s">
        <v>41</v>
      </c>
      <c r="J52" s="52">
        <v>10</v>
      </c>
      <c r="K52" s="35">
        <v>1</v>
      </c>
      <c r="L52" s="54">
        <v>117</v>
      </c>
      <c r="M52" s="35">
        <v>2</v>
      </c>
      <c r="N52" s="35">
        <v>1</v>
      </c>
      <c r="O52" s="35">
        <v>1.3</v>
      </c>
      <c r="P52" s="43" t="s">
        <v>31</v>
      </c>
      <c r="Q52" s="35">
        <f>J52*M52*N52*O52</f>
        <v>26</v>
      </c>
      <c r="R52" s="53" t="s">
        <v>27</v>
      </c>
    </row>
    <row r="53" spans="1:18" s="50" customFormat="1" ht="13.5" customHeight="1" x14ac:dyDescent="0.15">
      <c r="A53" s="39" t="s">
        <v>117</v>
      </c>
      <c r="B53" s="51" t="s">
        <v>118</v>
      </c>
      <c r="C53" s="37" t="s">
        <v>27</v>
      </c>
      <c r="D53" s="43" t="s">
        <v>20</v>
      </c>
      <c r="E53" s="57" t="s">
        <v>21</v>
      </c>
      <c r="F53" s="52" t="s">
        <v>116</v>
      </c>
      <c r="G53" s="54"/>
      <c r="H53" s="58" t="s">
        <v>24</v>
      </c>
      <c r="I53" s="52" t="s">
        <v>41</v>
      </c>
      <c r="J53" s="52">
        <v>10</v>
      </c>
      <c r="K53" s="35">
        <v>1</v>
      </c>
      <c r="L53" s="54">
        <v>117</v>
      </c>
      <c r="M53" s="35">
        <v>2</v>
      </c>
      <c r="N53" s="35">
        <v>1</v>
      </c>
      <c r="O53" s="35">
        <v>1.3</v>
      </c>
      <c r="P53" s="43" t="s">
        <v>31</v>
      </c>
      <c r="Q53" s="35">
        <f>J53*M53*N53*O53</f>
        <v>26</v>
      </c>
      <c r="R53" s="53" t="s">
        <v>27</v>
      </c>
    </row>
    <row r="54" spans="1:18" s="50" customFormat="1" ht="14.25" customHeight="1" x14ac:dyDescent="0.2">
      <c r="A54" s="39">
        <v>19901540</v>
      </c>
      <c r="B54" s="31" t="s">
        <v>56</v>
      </c>
      <c r="C54" s="37" t="s">
        <v>57</v>
      </c>
      <c r="D54" s="32" t="s">
        <v>20</v>
      </c>
      <c r="E54" s="32" t="s">
        <v>21</v>
      </c>
      <c r="F54" s="33" t="s">
        <v>119</v>
      </c>
      <c r="G54" s="34" t="s">
        <v>213</v>
      </c>
      <c r="H54" s="32" t="s">
        <v>119</v>
      </c>
      <c r="I54" s="32" t="s">
        <v>121</v>
      </c>
      <c r="J54" s="52"/>
      <c r="K54" s="35"/>
      <c r="L54" s="54">
        <v>5</v>
      </c>
      <c r="M54" s="35"/>
      <c r="N54" s="35">
        <v>1</v>
      </c>
      <c r="O54" s="35"/>
      <c r="P54" s="32" t="s">
        <v>26</v>
      </c>
      <c r="Q54" s="59">
        <f>60*L54</f>
        <v>300</v>
      </c>
      <c r="R54" s="53" t="s">
        <v>27</v>
      </c>
    </row>
    <row r="55" spans="1:18" s="50" customFormat="1" ht="14.25" customHeight="1" x14ac:dyDescent="0.2">
      <c r="A55" s="39">
        <v>19901540</v>
      </c>
      <c r="B55" s="31" t="s">
        <v>56</v>
      </c>
      <c r="C55" s="37" t="s">
        <v>57</v>
      </c>
      <c r="D55" s="32" t="s">
        <v>20</v>
      </c>
      <c r="E55" s="32" t="s">
        <v>21</v>
      </c>
      <c r="F55" s="35" t="s">
        <v>119</v>
      </c>
      <c r="G55" s="32" t="s">
        <v>214</v>
      </c>
      <c r="H55" s="32" t="s">
        <v>119</v>
      </c>
      <c r="I55" s="32" t="s">
        <v>121</v>
      </c>
      <c r="J55" s="52"/>
      <c r="K55" s="35"/>
      <c r="L55" s="54">
        <v>7</v>
      </c>
      <c r="M55" s="35"/>
      <c r="N55" s="35">
        <v>1</v>
      </c>
      <c r="O55" s="35"/>
      <c r="P55" s="59" t="s">
        <v>31</v>
      </c>
      <c r="Q55" s="59">
        <f t="shared" ref="Q55" si="14">L55*40</f>
        <v>280</v>
      </c>
      <c r="R55" s="53" t="s">
        <v>27</v>
      </c>
    </row>
    <row r="56" spans="1:18" s="50" customFormat="1" ht="14.25" customHeight="1" x14ac:dyDescent="0.2">
      <c r="A56" s="36" t="s">
        <v>123</v>
      </c>
      <c r="B56" s="31" t="s">
        <v>79</v>
      </c>
      <c r="C56" s="37" t="s">
        <v>27</v>
      </c>
      <c r="D56" s="32" t="s">
        <v>20</v>
      </c>
      <c r="E56" s="32" t="s">
        <v>21</v>
      </c>
      <c r="F56" s="35" t="s">
        <v>119</v>
      </c>
      <c r="G56" s="32" t="s">
        <v>214</v>
      </c>
      <c r="H56" s="32" t="s">
        <v>119</v>
      </c>
      <c r="I56" s="32" t="s">
        <v>121</v>
      </c>
      <c r="J56" s="52"/>
      <c r="K56" s="35"/>
      <c r="L56" s="54">
        <v>5</v>
      </c>
      <c r="M56" s="35"/>
      <c r="N56" s="35">
        <v>1</v>
      </c>
      <c r="O56" s="35"/>
      <c r="P56" s="59" t="s">
        <v>31</v>
      </c>
      <c r="Q56" s="59">
        <f>L56*40</f>
        <v>200</v>
      </c>
      <c r="R56" s="53" t="s">
        <v>27</v>
      </c>
    </row>
    <row r="57" spans="1:18" s="50" customFormat="1" ht="14.25" customHeight="1" x14ac:dyDescent="0.2">
      <c r="A57" s="36" t="s">
        <v>124</v>
      </c>
      <c r="B57" s="31" t="s">
        <v>125</v>
      </c>
      <c r="C57" s="37" t="s">
        <v>27</v>
      </c>
      <c r="D57" s="32" t="s">
        <v>20</v>
      </c>
      <c r="E57" s="32" t="s">
        <v>21</v>
      </c>
      <c r="F57" s="35" t="s">
        <v>119</v>
      </c>
      <c r="G57" s="32" t="s">
        <v>214</v>
      </c>
      <c r="H57" s="32" t="s">
        <v>119</v>
      </c>
      <c r="I57" s="32" t="s">
        <v>121</v>
      </c>
      <c r="J57" s="52"/>
      <c r="K57" s="35"/>
      <c r="L57" s="54">
        <v>3</v>
      </c>
      <c r="M57" s="35"/>
      <c r="N57" s="35">
        <v>1</v>
      </c>
      <c r="O57" s="35"/>
      <c r="P57" s="59" t="s">
        <v>31</v>
      </c>
      <c r="Q57" s="59">
        <f>L57*40</f>
        <v>120</v>
      </c>
      <c r="R57" s="53" t="s">
        <v>27</v>
      </c>
    </row>
    <row r="58" spans="1:18" s="50" customFormat="1" ht="14.25" customHeight="1" x14ac:dyDescent="0.2">
      <c r="A58" s="36" t="s">
        <v>108</v>
      </c>
      <c r="B58" s="31" t="s">
        <v>109</v>
      </c>
      <c r="C58" s="37" t="s">
        <v>27</v>
      </c>
      <c r="D58" s="32" t="s">
        <v>20</v>
      </c>
      <c r="E58" s="32" t="s">
        <v>21</v>
      </c>
      <c r="F58" s="35" t="s">
        <v>119</v>
      </c>
      <c r="G58" s="32" t="s">
        <v>214</v>
      </c>
      <c r="H58" s="32" t="s">
        <v>119</v>
      </c>
      <c r="I58" s="32" t="s">
        <v>121</v>
      </c>
      <c r="J58" s="52"/>
      <c r="K58" s="35"/>
      <c r="L58" s="54">
        <v>7</v>
      </c>
      <c r="M58" s="35"/>
      <c r="N58" s="35">
        <v>1</v>
      </c>
      <c r="O58" s="35"/>
      <c r="P58" s="59" t="s">
        <v>31</v>
      </c>
      <c r="Q58" s="59">
        <f>L58*40</f>
        <v>280</v>
      </c>
      <c r="R58" s="53" t="s">
        <v>27</v>
      </c>
    </row>
    <row r="59" spans="1:18" s="50" customFormat="1" ht="14.25" customHeight="1" x14ac:dyDescent="0.2">
      <c r="A59" s="36" t="s">
        <v>126</v>
      </c>
      <c r="B59" s="31" t="s">
        <v>90</v>
      </c>
      <c r="C59" s="37" t="s">
        <v>27</v>
      </c>
      <c r="D59" s="32" t="s">
        <v>20</v>
      </c>
      <c r="E59" s="32" t="s">
        <v>21</v>
      </c>
      <c r="F59" s="35" t="s">
        <v>119</v>
      </c>
      <c r="G59" s="34" t="s">
        <v>213</v>
      </c>
      <c r="H59" s="32" t="s">
        <v>119</v>
      </c>
      <c r="I59" s="32" t="s">
        <v>121</v>
      </c>
      <c r="J59" s="52"/>
      <c r="K59" s="35"/>
      <c r="L59" s="54">
        <v>5</v>
      </c>
      <c r="M59" s="35"/>
      <c r="N59" s="35">
        <v>1</v>
      </c>
      <c r="O59" s="35"/>
      <c r="P59" s="32" t="s">
        <v>26</v>
      </c>
      <c r="Q59" s="59">
        <f>60*L59</f>
        <v>300</v>
      </c>
      <c r="R59" s="53" t="s">
        <v>27</v>
      </c>
    </row>
    <row r="60" spans="1:18" s="50" customFormat="1" ht="14.25" customHeight="1" x14ac:dyDescent="0.2">
      <c r="A60" s="36" t="s">
        <v>126</v>
      </c>
      <c r="B60" s="31" t="s">
        <v>90</v>
      </c>
      <c r="C60" s="37" t="s">
        <v>27</v>
      </c>
      <c r="D60" s="32" t="s">
        <v>20</v>
      </c>
      <c r="E60" s="32" t="s">
        <v>21</v>
      </c>
      <c r="F60" s="35" t="s">
        <v>119</v>
      </c>
      <c r="G60" s="32" t="s">
        <v>214</v>
      </c>
      <c r="H60" s="32" t="s">
        <v>119</v>
      </c>
      <c r="I60" s="32" t="s">
        <v>121</v>
      </c>
      <c r="J60" s="52"/>
      <c r="K60" s="35"/>
      <c r="L60" s="54">
        <v>12</v>
      </c>
      <c r="M60" s="35"/>
      <c r="N60" s="35">
        <v>1</v>
      </c>
      <c r="O60" s="35"/>
      <c r="P60" s="59" t="s">
        <v>31</v>
      </c>
      <c r="Q60" s="59">
        <f t="shared" ref="Q60" si="15">L60*40</f>
        <v>480</v>
      </c>
      <c r="R60" s="53" t="s">
        <v>27</v>
      </c>
    </row>
    <row r="61" spans="1:18" s="50" customFormat="1" ht="14.25" customHeight="1" x14ac:dyDescent="0.2">
      <c r="A61" s="36" t="s">
        <v>114</v>
      </c>
      <c r="B61" s="31" t="s">
        <v>127</v>
      </c>
      <c r="C61" s="37" t="s">
        <v>27</v>
      </c>
      <c r="D61" s="32" t="s">
        <v>20</v>
      </c>
      <c r="E61" s="32" t="s">
        <v>21</v>
      </c>
      <c r="F61" s="35" t="s">
        <v>119</v>
      </c>
      <c r="G61" s="32" t="s">
        <v>214</v>
      </c>
      <c r="H61" s="32" t="s">
        <v>119</v>
      </c>
      <c r="I61" s="32" t="s">
        <v>121</v>
      </c>
      <c r="J61" s="52"/>
      <c r="K61" s="35"/>
      <c r="L61" s="54">
        <v>4</v>
      </c>
      <c r="M61" s="35"/>
      <c r="N61" s="35">
        <v>1</v>
      </c>
      <c r="O61" s="35"/>
      <c r="P61" s="59" t="s">
        <v>31</v>
      </c>
      <c r="Q61" s="59">
        <f>L61*40</f>
        <v>160</v>
      </c>
      <c r="R61" s="53" t="s">
        <v>27</v>
      </c>
    </row>
    <row r="62" spans="1:18" s="50" customFormat="1" ht="14.25" customHeight="1" x14ac:dyDescent="0.2">
      <c r="A62" s="36" t="s">
        <v>128</v>
      </c>
      <c r="B62" s="31" t="s">
        <v>115</v>
      </c>
      <c r="C62" s="37" t="s">
        <v>27</v>
      </c>
      <c r="D62" s="32" t="s">
        <v>20</v>
      </c>
      <c r="E62" s="32" t="s">
        <v>21</v>
      </c>
      <c r="F62" s="35" t="s">
        <v>119</v>
      </c>
      <c r="G62" s="32" t="s">
        <v>214</v>
      </c>
      <c r="H62" s="32" t="s">
        <v>119</v>
      </c>
      <c r="I62" s="32" t="s">
        <v>121</v>
      </c>
      <c r="J62" s="52"/>
      <c r="K62" s="35"/>
      <c r="L62" s="54">
        <v>7</v>
      </c>
      <c r="M62" s="35"/>
      <c r="N62" s="35">
        <v>1</v>
      </c>
      <c r="O62" s="35"/>
      <c r="P62" s="59" t="s">
        <v>31</v>
      </c>
      <c r="Q62" s="59">
        <f>L62*40</f>
        <v>280</v>
      </c>
      <c r="R62" s="53" t="s">
        <v>27</v>
      </c>
    </row>
    <row r="63" spans="1:18" s="50" customFormat="1" ht="14.25" customHeight="1" x14ac:dyDescent="0.2">
      <c r="A63" s="38">
        <v>20000289</v>
      </c>
      <c r="B63" s="31" t="s">
        <v>130</v>
      </c>
      <c r="C63" s="37" t="s">
        <v>131</v>
      </c>
      <c r="D63" s="32" t="s">
        <v>20</v>
      </c>
      <c r="E63" s="32" t="s">
        <v>21</v>
      </c>
      <c r="F63" s="35" t="s">
        <v>119</v>
      </c>
      <c r="G63" s="32" t="s">
        <v>214</v>
      </c>
      <c r="H63" s="32" t="s">
        <v>119</v>
      </c>
      <c r="I63" s="32" t="s">
        <v>121</v>
      </c>
      <c r="J63" s="52"/>
      <c r="K63" s="35"/>
      <c r="L63" s="54">
        <v>3</v>
      </c>
      <c r="M63" s="35"/>
      <c r="N63" s="35">
        <v>1</v>
      </c>
      <c r="O63" s="35"/>
      <c r="P63" s="59" t="s">
        <v>31</v>
      </c>
      <c r="Q63" s="59">
        <f>L63*40</f>
        <v>120</v>
      </c>
      <c r="R63" s="53" t="s">
        <v>27</v>
      </c>
    </row>
    <row r="64" spans="1:18" s="50" customFormat="1" ht="14.25" customHeight="1" x14ac:dyDescent="0.2">
      <c r="A64" s="36" t="s">
        <v>86</v>
      </c>
      <c r="B64" s="31" t="s">
        <v>87</v>
      </c>
      <c r="C64" s="37" t="s">
        <v>27</v>
      </c>
      <c r="D64" s="32" t="s">
        <v>20</v>
      </c>
      <c r="E64" s="32" t="s">
        <v>21</v>
      </c>
      <c r="F64" s="35" t="s">
        <v>119</v>
      </c>
      <c r="G64" s="32" t="s">
        <v>214</v>
      </c>
      <c r="H64" s="32" t="s">
        <v>119</v>
      </c>
      <c r="I64" s="32" t="s">
        <v>121</v>
      </c>
      <c r="J64" s="52"/>
      <c r="K64" s="35"/>
      <c r="L64" s="54">
        <v>4</v>
      </c>
      <c r="M64" s="35"/>
      <c r="N64" s="35">
        <v>1</v>
      </c>
      <c r="O64" s="35"/>
      <c r="P64" s="59" t="s">
        <v>31</v>
      </c>
      <c r="Q64" s="59">
        <f>L64*40</f>
        <v>160</v>
      </c>
      <c r="R64" s="53" t="s">
        <v>27</v>
      </c>
    </row>
    <row r="65" spans="1:19" s="50" customFormat="1" ht="14.25" customHeight="1" x14ac:dyDescent="0.2">
      <c r="A65" s="36" t="s">
        <v>132</v>
      </c>
      <c r="B65" s="31" t="s">
        <v>37</v>
      </c>
      <c r="C65" s="37" t="s">
        <v>27</v>
      </c>
      <c r="D65" s="32" t="s">
        <v>20</v>
      </c>
      <c r="E65" s="32" t="s">
        <v>21</v>
      </c>
      <c r="F65" s="35" t="s">
        <v>119</v>
      </c>
      <c r="G65" s="34" t="s">
        <v>213</v>
      </c>
      <c r="H65" s="32" t="s">
        <v>119</v>
      </c>
      <c r="I65" s="32" t="s">
        <v>121</v>
      </c>
      <c r="J65" s="52"/>
      <c r="K65" s="35"/>
      <c r="L65" s="54">
        <v>2</v>
      </c>
      <c r="M65" s="35"/>
      <c r="N65" s="35">
        <v>1</v>
      </c>
      <c r="O65" s="35"/>
      <c r="P65" s="32" t="s">
        <v>26</v>
      </c>
      <c r="Q65" s="59">
        <f>60*L65</f>
        <v>120</v>
      </c>
      <c r="R65" s="53" t="s">
        <v>27</v>
      </c>
    </row>
    <row r="66" spans="1:19" s="50" customFormat="1" ht="14.25" customHeight="1" x14ac:dyDescent="0.2">
      <c r="A66" s="36" t="s">
        <v>132</v>
      </c>
      <c r="B66" s="31" t="s">
        <v>37</v>
      </c>
      <c r="C66" s="37" t="s">
        <v>27</v>
      </c>
      <c r="D66" s="32" t="s">
        <v>20</v>
      </c>
      <c r="E66" s="32" t="s">
        <v>21</v>
      </c>
      <c r="F66" s="35" t="s">
        <v>119</v>
      </c>
      <c r="G66" s="32" t="s">
        <v>214</v>
      </c>
      <c r="H66" s="32" t="s">
        <v>119</v>
      </c>
      <c r="I66" s="32" t="s">
        <v>121</v>
      </c>
      <c r="J66" s="52"/>
      <c r="K66" s="35"/>
      <c r="L66" s="54">
        <v>9</v>
      </c>
      <c r="M66" s="35"/>
      <c r="N66" s="35">
        <v>1</v>
      </c>
      <c r="O66" s="35"/>
      <c r="P66" s="59" t="s">
        <v>31</v>
      </c>
      <c r="Q66" s="59">
        <f t="shared" ref="Q66" si="16">L66*40</f>
        <v>360</v>
      </c>
      <c r="R66" s="53" t="s">
        <v>27</v>
      </c>
    </row>
    <row r="67" spans="1:19" s="50" customFormat="1" ht="14.25" customHeight="1" x14ac:dyDescent="0.2">
      <c r="A67" s="36"/>
      <c r="B67" s="31" t="s">
        <v>211</v>
      </c>
      <c r="C67" s="37"/>
      <c r="D67" s="32"/>
      <c r="E67" s="32"/>
      <c r="F67" s="35" t="s">
        <v>119</v>
      </c>
      <c r="G67" s="32" t="s">
        <v>214</v>
      </c>
      <c r="H67" s="32" t="s">
        <v>119</v>
      </c>
      <c r="I67" s="52"/>
      <c r="J67" s="35"/>
      <c r="L67" s="54">
        <v>1</v>
      </c>
      <c r="M67" s="35"/>
      <c r="N67" s="35">
        <v>1</v>
      </c>
      <c r="O67" s="35"/>
      <c r="P67" s="59" t="s">
        <v>31</v>
      </c>
      <c r="Q67" s="59">
        <f>L67*40</f>
        <v>40</v>
      </c>
      <c r="R67" s="53" t="s">
        <v>27</v>
      </c>
      <c r="S67" s="53"/>
    </row>
    <row r="68" spans="1:19" s="50" customFormat="1" ht="14.25" customHeight="1" x14ac:dyDescent="0.2">
      <c r="A68" s="36" t="s">
        <v>133</v>
      </c>
      <c r="B68" s="31" t="s">
        <v>134</v>
      </c>
      <c r="C68" s="37" t="s">
        <v>27</v>
      </c>
      <c r="D68" s="32" t="s">
        <v>20</v>
      </c>
      <c r="E68" s="32" t="s">
        <v>21</v>
      </c>
      <c r="F68" s="35" t="s">
        <v>119</v>
      </c>
      <c r="G68" s="32" t="s">
        <v>214</v>
      </c>
      <c r="H68" s="32" t="s">
        <v>119</v>
      </c>
      <c r="I68" s="32" t="s">
        <v>121</v>
      </c>
      <c r="J68" s="52"/>
      <c r="K68" s="35"/>
      <c r="L68" s="54">
        <v>3</v>
      </c>
      <c r="M68" s="35"/>
      <c r="N68" s="35">
        <v>1</v>
      </c>
      <c r="O68" s="35"/>
      <c r="P68" s="59" t="s">
        <v>31</v>
      </c>
      <c r="Q68" s="59">
        <f>L68*40</f>
        <v>120</v>
      </c>
      <c r="R68" s="53" t="s">
        <v>27</v>
      </c>
    </row>
    <row r="69" spans="1:19" s="50" customFormat="1" ht="14.25" customHeight="1" x14ac:dyDescent="0.2">
      <c r="A69" s="36"/>
      <c r="B69" s="31" t="s">
        <v>212</v>
      </c>
      <c r="C69" s="37"/>
      <c r="D69" s="32"/>
      <c r="E69" s="32"/>
      <c r="F69" s="35" t="s">
        <v>119</v>
      </c>
      <c r="G69" s="32" t="s">
        <v>214</v>
      </c>
      <c r="H69" s="32" t="s">
        <v>119</v>
      </c>
      <c r="I69" s="32"/>
      <c r="J69" s="52"/>
      <c r="K69" s="35"/>
      <c r="L69" s="54">
        <v>1</v>
      </c>
      <c r="M69" s="35"/>
      <c r="N69" s="35">
        <v>1</v>
      </c>
      <c r="O69" s="35"/>
      <c r="P69" s="59" t="s">
        <v>31</v>
      </c>
      <c r="Q69" s="59">
        <f>L69*40</f>
        <v>40</v>
      </c>
      <c r="R69" s="53" t="s">
        <v>27</v>
      </c>
    </row>
    <row r="70" spans="1:19" s="50" customFormat="1" ht="14.25" customHeight="1" x14ac:dyDescent="0.2">
      <c r="A70" s="36" t="s">
        <v>135</v>
      </c>
      <c r="B70" s="31" t="s">
        <v>136</v>
      </c>
      <c r="C70" s="37" t="s">
        <v>27</v>
      </c>
      <c r="D70" s="32" t="s">
        <v>20</v>
      </c>
      <c r="E70" s="32" t="s">
        <v>21</v>
      </c>
      <c r="F70" s="35" t="s">
        <v>119</v>
      </c>
      <c r="G70" s="32" t="s">
        <v>214</v>
      </c>
      <c r="H70" s="32" t="s">
        <v>119</v>
      </c>
      <c r="I70" s="32" t="s">
        <v>121</v>
      </c>
      <c r="J70" s="52"/>
      <c r="K70" s="35"/>
      <c r="L70" s="54">
        <v>5</v>
      </c>
      <c r="M70" s="35"/>
      <c r="N70" s="35">
        <v>1</v>
      </c>
      <c r="O70" s="35"/>
      <c r="P70" s="59" t="s">
        <v>31</v>
      </c>
      <c r="Q70" s="59">
        <f>L70*40</f>
        <v>200</v>
      </c>
      <c r="R70" s="53" t="s">
        <v>27</v>
      </c>
    </row>
    <row r="71" spans="1:19" s="50" customFormat="1" ht="14.25" customHeight="1" x14ac:dyDescent="0.2">
      <c r="A71" s="36">
        <v>19980331</v>
      </c>
      <c r="B71" s="31" t="s">
        <v>28</v>
      </c>
      <c r="C71" s="37" t="s">
        <v>27</v>
      </c>
      <c r="D71" s="32" t="s">
        <v>20</v>
      </c>
      <c r="E71" s="32" t="s">
        <v>21</v>
      </c>
      <c r="F71" s="35" t="s">
        <v>119</v>
      </c>
      <c r="G71" s="34" t="s">
        <v>213</v>
      </c>
      <c r="H71" s="32" t="s">
        <v>119</v>
      </c>
      <c r="I71" s="32" t="s">
        <v>121</v>
      </c>
      <c r="J71" s="52"/>
      <c r="K71" s="35"/>
      <c r="L71" s="54">
        <v>2</v>
      </c>
      <c r="M71" s="35"/>
      <c r="N71" s="35">
        <v>1</v>
      </c>
      <c r="O71" s="35"/>
      <c r="P71" s="32" t="s">
        <v>26</v>
      </c>
      <c r="Q71" s="59">
        <f t="shared" ref="Q71" si="17">60*L71</f>
        <v>120</v>
      </c>
      <c r="R71" s="53" t="s">
        <v>27</v>
      </c>
    </row>
    <row r="72" spans="1:19" s="50" customFormat="1" ht="14.25" customHeight="1" x14ac:dyDescent="0.2">
      <c r="A72" s="36">
        <v>19980331</v>
      </c>
      <c r="B72" s="31" t="s">
        <v>28</v>
      </c>
      <c r="C72" s="37" t="s">
        <v>27</v>
      </c>
      <c r="D72" s="32" t="s">
        <v>20</v>
      </c>
      <c r="E72" s="32" t="s">
        <v>21</v>
      </c>
      <c r="F72" s="35" t="s">
        <v>119</v>
      </c>
      <c r="G72" s="32" t="s">
        <v>214</v>
      </c>
      <c r="H72" s="32" t="s">
        <v>119</v>
      </c>
      <c r="I72" s="32" t="s">
        <v>121</v>
      </c>
      <c r="J72" s="52"/>
      <c r="K72" s="35"/>
      <c r="L72" s="54">
        <v>7</v>
      </c>
      <c r="M72" s="35"/>
      <c r="N72" s="35">
        <v>1</v>
      </c>
      <c r="O72" s="35"/>
      <c r="P72" s="59" t="s">
        <v>31</v>
      </c>
      <c r="Q72" s="59">
        <f t="shared" ref="Q72" si="18">L72*40</f>
        <v>280</v>
      </c>
      <c r="R72" s="53" t="s">
        <v>27</v>
      </c>
    </row>
    <row r="73" spans="1:19" s="50" customFormat="1" ht="14.25" customHeight="1" x14ac:dyDescent="0.2">
      <c r="A73" s="36" t="s">
        <v>137</v>
      </c>
      <c r="B73" s="31" t="s">
        <v>138</v>
      </c>
      <c r="C73" s="37" t="s">
        <v>27</v>
      </c>
      <c r="D73" s="32" t="s">
        <v>20</v>
      </c>
      <c r="E73" s="32" t="s">
        <v>21</v>
      </c>
      <c r="F73" s="35" t="s">
        <v>119</v>
      </c>
      <c r="G73" s="34" t="s">
        <v>213</v>
      </c>
      <c r="H73" s="32" t="s">
        <v>119</v>
      </c>
      <c r="I73" s="32" t="s">
        <v>121</v>
      </c>
      <c r="J73" s="52"/>
      <c r="K73" s="35"/>
      <c r="L73" s="54">
        <v>2</v>
      </c>
      <c r="M73" s="35"/>
      <c r="N73" s="35">
        <v>1</v>
      </c>
      <c r="O73" s="35"/>
      <c r="P73" s="32" t="s">
        <v>26</v>
      </c>
      <c r="Q73" s="59">
        <f>60*L73</f>
        <v>120</v>
      </c>
      <c r="R73" s="53" t="s">
        <v>27</v>
      </c>
    </row>
    <row r="74" spans="1:19" s="50" customFormat="1" ht="14.25" customHeight="1" x14ac:dyDescent="0.2">
      <c r="A74" s="36" t="s">
        <v>137</v>
      </c>
      <c r="B74" s="31" t="s">
        <v>138</v>
      </c>
      <c r="C74" s="37" t="s">
        <v>27</v>
      </c>
      <c r="D74" s="32" t="s">
        <v>20</v>
      </c>
      <c r="E74" s="32" t="s">
        <v>21</v>
      </c>
      <c r="F74" s="35" t="s">
        <v>119</v>
      </c>
      <c r="G74" s="32" t="s">
        <v>214</v>
      </c>
      <c r="H74" s="32" t="s">
        <v>119</v>
      </c>
      <c r="I74" s="32" t="s">
        <v>121</v>
      </c>
      <c r="J74" s="52"/>
      <c r="K74" s="35"/>
      <c r="L74" s="54">
        <v>6</v>
      </c>
      <c r="M74" s="35"/>
      <c r="N74" s="35">
        <v>1</v>
      </c>
      <c r="O74" s="35"/>
      <c r="P74" s="59" t="s">
        <v>31</v>
      </c>
      <c r="Q74" s="59">
        <f>L74*40</f>
        <v>240</v>
      </c>
      <c r="R74" s="53" t="s">
        <v>27</v>
      </c>
    </row>
    <row r="75" spans="1:19" s="50" customFormat="1" ht="14.25" customHeight="1" x14ac:dyDescent="0.2">
      <c r="A75" s="36" t="s">
        <v>139</v>
      </c>
      <c r="B75" s="31" t="s">
        <v>140</v>
      </c>
      <c r="C75" s="37" t="s">
        <v>27</v>
      </c>
      <c r="D75" s="32" t="s">
        <v>20</v>
      </c>
      <c r="E75" s="32" t="s">
        <v>21</v>
      </c>
      <c r="F75" s="35" t="s">
        <v>119</v>
      </c>
      <c r="G75" s="32" t="s">
        <v>214</v>
      </c>
      <c r="H75" s="32" t="s">
        <v>119</v>
      </c>
      <c r="I75" s="32" t="s">
        <v>121</v>
      </c>
      <c r="J75" s="52"/>
      <c r="K75" s="35"/>
      <c r="L75" s="54">
        <v>3</v>
      </c>
      <c r="M75" s="35"/>
      <c r="N75" s="35">
        <v>1</v>
      </c>
      <c r="O75" s="35"/>
      <c r="P75" s="59" t="s">
        <v>31</v>
      </c>
      <c r="Q75" s="59">
        <f>L75*40</f>
        <v>120</v>
      </c>
      <c r="R75" s="53" t="s">
        <v>27</v>
      </c>
    </row>
    <row r="76" spans="1:19" s="50" customFormat="1" ht="14.25" customHeight="1" x14ac:dyDescent="0.2">
      <c r="A76" s="36" t="s">
        <v>141</v>
      </c>
      <c r="B76" s="31" t="s">
        <v>69</v>
      </c>
      <c r="C76" s="37" t="s">
        <v>27</v>
      </c>
      <c r="D76" s="32" t="s">
        <v>20</v>
      </c>
      <c r="E76" s="32" t="s">
        <v>21</v>
      </c>
      <c r="F76" s="35" t="s">
        <v>119</v>
      </c>
      <c r="G76" s="34" t="s">
        <v>213</v>
      </c>
      <c r="H76" s="32" t="s">
        <v>119</v>
      </c>
      <c r="I76" s="32" t="s">
        <v>121</v>
      </c>
      <c r="J76" s="52"/>
      <c r="K76" s="35"/>
      <c r="L76" s="54">
        <v>2</v>
      </c>
      <c r="M76" s="35"/>
      <c r="N76" s="35">
        <v>1</v>
      </c>
      <c r="O76" s="35"/>
      <c r="P76" s="32" t="s">
        <v>26</v>
      </c>
      <c r="Q76" s="59">
        <f>60*L76</f>
        <v>120</v>
      </c>
      <c r="R76" s="53" t="s">
        <v>27</v>
      </c>
    </row>
    <row r="77" spans="1:19" s="50" customFormat="1" ht="14.25" customHeight="1" x14ac:dyDescent="0.2">
      <c r="A77" s="36" t="s">
        <v>141</v>
      </c>
      <c r="B77" s="31" t="s">
        <v>69</v>
      </c>
      <c r="C77" s="37" t="s">
        <v>27</v>
      </c>
      <c r="D77" s="32" t="s">
        <v>20</v>
      </c>
      <c r="E77" s="32" t="s">
        <v>21</v>
      </c>
      <c r="F77" s="35" t="s">
        <v>119</v>
      </c>
      <c r="G77" s="32" t="s">
        <v>214</v>
      </c>
      <c r="H77" s="32" t="s">
        <v>119</v>
      </c>
      <c r="I77" s="32" t="s">
        <v>121</v>
      </c>
      <c r="J77" s="52"/>
      <c r="K77" s="35"/>
      <c r="L77" s="54">
        <v>7</v>
      </c>
      <c r="M77" s="35"/>
      <c r="N77" s="35">
        <v>1</v>
      </c>
      <c r="O77" s="35"/>
      <c r="P77" s="59" t="s">
        <v>31</v>
      </c>
      <c r="Q77" s="59">
        <f t="shared" ref="Q77" si="19">L77*40</f>
        <v>280</v>
      </c>
      <c r="R77" s="53" t="s">
        <v>27</v>
      </c>
    </row>
    <row r="78" spans="1:19" s="50" customFormat="1" ht="14.25" customHeight="1" x14ac:dyDescent="0.2">
      <c r="A78" s="36" t="s">
        <v>142</v>
      </c>
      <c r="B78" s="31" t="s">
        <v>143</v>
      </c>
      <c r="C78" s="37" t="s">
        <v>27</v>
      </c>
      <c r="D78" s="32" t="s">
        <v>20</v>
      </c>
      <c r="E78" s="32" t="s">
        <v>21</v>
      </c>
      <c r="F78" s="35" t="s">
        <v>119</v>
      </c>
      <c r="G78" s="32" t="s">
        <v>214</v>
      </c>
      <c r="H78" s="32" t="s">
        <v>119</v>
      </c>
      <c r="I78" s="32" t="s">
        <v>121</v>
      </c>
      <c r="J78" s="52"/>
      <c r="K78" s="35"/>
      <c r="L78" s="54">
        <v>3</v>
      </c>
      <c r="M78" s="35"/>
      <c r="N78" s="35">
        <v>1</v>
      </c>
      <c r="O78" s="35"/>
      <c r="P78" s="59" t="s">
        <v>31</v>
      </c>
      <c r="Q78" s="59">
        <f>L78*40</f>
        <v>120</v>
      </c>
      <c r="R78" s="53" t="s">
        <v>27</v>
      </c>
    </row>
    <row r="79" spans="1:19" s="50" customFormat="1" ht="14.25" customHeight="1" x14ac:dyDescent="0.2">
      <c r="A79" s="36" t="s">
        <v>144</v>
      </c>
      <c r="B79" s="31" t="s">
        <v>105</v>
      </c>
      <c r="C79" s="37" t="s">
        <v>27</v>
      </c>
      <c r="D79" s="32" t="s">
        <v>20</v>
      </c>
      <c r="E79" s="32" t="s">
        <v>21</v>
      </c>
      <c r="F79" s="35" t="s">
        <v>119</v>
      </c>
      <c r="G79" s="32" t="s">
        <v>214</v>
      </c>
      <c r="H79" s="32" t="s">
        <v>119</v>
      </c>
      <c r="I79" s="32" t="s">
        <v>121</v>
      </c>
      <c r="J79" s="52"/>
      <c r="K79" s="35"/>
      <c r="L79" s="54">
        <v>6</v>
      </c>
      <c r="M79" s="35"/>
      <c r="N79" s="35">
        <v>1</v>
      </c>
      <c r="O79" s="35"/>
      <c r="P79" s="59" t="s">
        <v>31</v>
      </c>
      <c r="Q79" s="59">
        <f>L79*40</f>
        <v>240</v>
      </c>
      <c r="R79" s="53" t="s">
        <v>27</v>
      </c>
    </row>
    <row r="80" spans="1:19" s="50" customFormat="1" ht="14.25" customHeight="1" x14ac:dyDescent="0.2">
      <c r="A80" s="36" t="s">
        <v>145</v>
      </c>
      <c r="B80" s="31" t="s">
        <v>146</v>
      </c>
      <c r="C80" s="37" t="s">
        <v>27</v>
      </c>
      <c r="D80" s="32" t="s">
        <v>20</v>
      </c>
      <c r="E80" s="32" t="s">
        <v>21</v>
      </c>
      <c r="F80" s="35" t="s">
        <v>119</v>
      </c>
      <c r="G80" s="32" t="s">
        <v>214</v>
      </c>
      <c r="H80" s="32" t="s">
        <v>119</v>
      </c>
      <c r="I80" s="32" t="s">
        <v>121</v>
      </c>
      <c r="J80" s="52"/>
      <c r="K80" s="35"/>
      <c r="L80" s="54">
        <v>3</v>
      </c>
      <c r="M80" s="35"/>
      <c r="N80" s="35">
        <v>1</v>
      </c>
      <c r="O80" s="35"/>
      <c r="P80" s="59" t="s">
        <v>31</v>
      </c>
      <c r="Q80" s="59">
        <f>L80*40</f>
        <v>120</v>
      </c>
      <c r="R80" s="53" t="s">
        <v>27</v>
      </c>
    </row>
    <row r="81" spans="1:18" s="50" customFormat="1" ht="14.25" customHeight="1" x14ac:dyDescent="0.2">
      <c r="A81" s="39">
        <v>19821735</v>
      </c>
      <c r="B81" s="31" t="s">
        <v>42</v>
      </c>
      <c r="C81" s="37" t="s">
        <v>19</v>
      </c>
      <c r="D81" s="32" t="s">
        <v>20</v>
      </c>
      <c r="E81" s="32" t="s">
        <v>21</v>
      </c>
      <c r="F81" s="35" t="s">
        <v>119</v>
      </c>
      <c r="G81" s="34" t="s">
        <v>213</v>
      </c>
      <c r="H81" s="32" t="s">
        <v>119</v>
      </c>
      <c r="I81" s="32" t="s">
        <v>121</v>
      </c>
      <c r="J81" s="52"/>
      <c r="K81" s="35"/>
      <c r="L81" s="54">
        <v>3</v>
      </c>
      <c r="M81" s="35"/>
      <c r="N81" s="35">
        <v>1</v>
      </c>
      <c r="O81" s="35"/>
      <c r="P81" s="32" t="s">
        <v>26</v>
      </c>
      <c r="Q81" s="59">
        <f>60*L81</f>
        <v>180</v>
      </c>
      <c r="R81" s="53" t="s">
        <v>27</v>
      </c>
    </row>
    <row r="82" spans="1:18" s="50" customFormat="1" ht="14.25" customHeight="1" x14ac:dyDescent="0.2">
      <c r="A82" s="39">
        <v>19821735</v>
      </c>
      <c r="B82" s="31" t="s">
        <v>42</v>
      </c>
      <c r="C82" s="37" t="s">
        <v>19</v>
      </c>
      <c r="D82" s="32" t="s">
        <v>20</v>
      </c>
      <c r="E82" s="32" t="s">
        <v>21</v>
      </c>
      <c r="F82" s="35" t="s">
        <v>119</v>
      </c>
      <c r="G82" s="32" t="s">
        <v>214</v>
      </c>
      <c r="H82" s="32" t="s">
        <v>119</v>
      </c>
      <c r="I82" s="32" t="s">
        <v>121</v>
      </c>
      <c r="J82" s="52"/>
      <c r="K82" s="35"/>
      <c r="L82" s="54">
        <v>8</v>
      </c>
      <c r="M82" s="35"/>
      <c r="N82" s="35">
        <v>1</v>
      </c>
      <c r="O82" s="35"/>
      <c r="P82" s="59" t="s">
        <v>31</v>
      </c>
      <c r="Q82" s="59">
        <f t="shared" ref="Q82" si="20">L82*40</f>
        <v>320</v>
      </c>
      <c r="R82" s="53" t="s">
        <v>27</v>
      </c>
    </row>
    <row r="83" spans="1:18" s="50" customFormat="1" ht="14.25" customHeight="1" x14ac:dyDescent="0.2">
      <c r="A83" s="36" t="s">
        <v>147</v>
      </c>
      <c r="B83" s="31" t="s">
        <v>148</v>
      </c>
      <c r="C83" s="37"/>
      <c r="D83" s="32"/>
      <c r="E83" s="32"/>
      <c r="F83" s="35" t="s">
        <v>119</v>
      </c>
      <c r="G83" s="34" t="s">
        <v>213</v>
      </c>
      <c r="H83" s="32" t="s">
        <v>119</v>
      </c>
      <c r="I83" s="32" t="s">
        <v>121</v>
      </c>
      <c r="J83" s="52"/>
      <c r="K83" s="35"/>
      <c r="L83" s="54">
        <v>1</v>
      </c>
      <c r="M83" s="35"/>
      <c r="N83" s="35">
        <v>1</v>
      </c>
      <c r="O83" s="35"/>
      <c r="P83" s="32" t="s">
        <v>26</v>
      </c>
      <c r="Q83" s="59">
        <f>60*L83</f>
        <v>60</v>
      </c>
      <c r="R83" s="53" t="s">
        <v>27</v>
      </c>
    </row>
    <row r="84" spans="1:18" s="50" customFormat="1" ht="14.25" customHeight="1" x14ac:dyDescent="0.2">
      <c r="A84" s="36" t="s">
        <v>147</v>
      </c>
      <c r="B84" s="31" t="s">
        <v>148</v>
      </c>
      <c r="C84" s="37" t="s">
        <v>27</v>
      </c>
      <c r="D84" s="32" t="s">
        <v>20</v>
      </c>
      <c r="E84" s="32" t="s">
        <v>21</v>
      </c>
      <c r="F84" s="35" t="s">
        <v>119</v>
      </c>
      <c r="G84" s="32" t="s">
        <v>214</v>
      </c>
      <c r="H84" s="32" t="s">
        <v>119</v>
      </c>
      <c r="I84" s="32" t="s">
        <v>121</v>
      </c>
      <c r="J84" s="52"/>
      <c r="K84" s="35"/>
      <c r="L84" s="54">
        <v>12</v>
      </c>
      <c r="M84" s="35"/>
      <c r="N84" s="35">
        <v>1</v>
      </c>
      <c r="O84" s="35"/>
      <c r="P84" s="59" t="s">
        <v>31</v>
      </c>
      <c r="Q84" s="59">
        <f t="shared" ref="Q84:Q93" si="21">L84*40</f>
        <v>480</v>
      </c>
      <c r="R84" s="53" t="s">
        <v>27</v>
      </c>
    </row>
    <row r="85" spans="1:18" s="50" customFormat="1" ht="14.25" customHeight="1" x14ac:dyDescent="0.2">
      <c r="A85" s="36" t="s">
        <v>149</v>
      </c>
      <c r="B85" s="31" t="s">
        <v>150</v>
      </c>
      <c r="C85" s="37" t="s">
        <v>27</v>
      </c>
      <c r="D85" s="32" t="s">
        <v>20</v>
      </c>
      <c r="E85" s="32" t="s">
        <v>21</v>
      </c>
      <c r="F85" s="35" t="s">
        <v>119</v>
      </c>
      <c r="G85" s="32" t="s">
        <v>214</v>
      </c>
      <c r="H85" s="32" t="s">
        <v>119</v>
      </c>
      <c r="I85" s="32" t="s">
        <v>121</v>
      </c>
      <c r="J85" s="52"/>
      <c r="K85" s="35"/>
      <c r="L85" s="54">
        <v>2</v>
      </c>
      <c r="M85" s="35"/>
      <c r="N85" s="35">
        <v>1</v>
      </c>
      <c r="O85" s="35"/>
      <c r="P85" s="59" t="s">
        <v>31</v>
      </c>
      <c r="Q85" s="59">
        <f t="shared" si="21"/>
        <v>80</v>
      </c>
      <c r="R85" s="53" t="s">
        <v>27</v>
      </c>
    </row>
    <row r="86" spans="1:18" s="50" customFormat="1" ht="14.25" customHeight="1" x14ac:dyDescent="0.2">
      <c r="A86" s="36" t="s">
        <v>151</v>
      </c>
      <c r="B86" s="31" t="s">
        <v>32</v>
      </c>
      <c r="C86" s="37" t="s">
        <v>27</v>
      </c>
      <c r="D86" s="32" t="s">
        <v>20</v>
      </c>
      <c r="E86" s="32" t="s">
        <v>21</v>
      </c>
      <c r="F86" s="35" t="s">
        <v>119</v>
      </c>
      <c r="G86" s="32" t="s">
        <v>214</v>
      </c>
      <c r="H86" s="32" t="s">
        <v>119</v>
      </c>
      <c r="I86" s="32" t="s">
        <v>121</v>
      </c>
      <c r="J86" s="52"/>
      <c r="K86" s="35"/>
      <c r="L86" s="54">
        <v>3</v>
      </c>
      <c r="M86" s="35"/>
      <c r="N86" s="35">
        <v>1</v>
      </c>
      <c r="O86" s="35"/>
      <c r="P86" s="59" t="s">
        <v>31</v>
      </c>
      <c r="Q86" s="59">
        <f t="shared" si="21"/>
        <v>120</v>
      </c>
      <c r="R86" s="53" t="s">
        <v>27</v>
      </c>
    </row>
    <row r="87" spans="1:18" s="50" customFormat="1" ht="14.25" customHeight="1" x14ac:dyDescent="0.2">
      <c r="A87" s="36" t="s">
        <v>152</v>
      </c>
      <c r="B87" s="31" t="s">
        <v>153</v>
      </c>
      <c r="C87" s="37" t="s">
        <v>27</v>
      </c>
      <c r="D87" s="32" t="s">
        <v>20</v>
      </c>
      <c r="E87" s="32" t="s">
        <v>21</v>
      </c>
      <c r="F87" s="35" t="s">
        <v>119</v>
      </c>
      <c r="G87" s="32" t="s">
        <v>214</v>
      </c>
      <c r="H87" s="32" t="s">
        <v>119</v>
      </c>
      <c r="I87" s="32" t="s">
        <v>121</v>
      </c>
      <c r="J87" s="52"/>
      <c r="K87" s="35"/>
      <c r="L87" s="54">
        <v>3</v>
      </c>
      <c r="M87" s="35"/>
      <c r="N87" s="35">
        <v>1</v>
      </c>
      <c r="O87" s="35"/>
      <c r="P87" s="59" t="s">
        <v>31</v>
      </c>
      <c r="Q87" s="59">
        <f t="shared" si="21"/>
        <v>120</v>
      </c>
      <c r="R87" s="53" t="s">
        <v>27</v>
      </c>
    </row>
    <row r="88" spans="1:18" s="50" customFormat="1" ht="14.25" customHeight="1" x14ac:dyDescent="0.2">
      <c r="A88" s="36" t="s">
        <v>156</v>
      </c>
      <c r="B88" s="31" t="s">
        <v>157</v>
      </c>
      <c r="C88" s="37" t="s">
        <v>27</v>
      </c>
      <c r="D88" s="32" t="s">
        <v>20</v>
      </c>
      <c r="E88" s="32" t="s">
        <v>21</v>
      </c>
      <c r="F88" s="35" t="s">
        <v>119</v>
      </c>
      <c r="G88" s="32" t="s">
        <v>214</v>
      </c>
      <c r="H88" s="32" t="s">
        <v>119</v>
      </c>
      <c r="I88" s="32" t="s">
        <v>121</v>
      </c>
      <c r="J88" s="52"/>
      <c r="K88" s="35"/>
      <c r="L88" s="54">
        <v>3</v>
      </c>
      <c r="M88" s="35"/>
      <c r="N88" s="35">
        <v>1</v>
      </c>
      <c r="O88" s="35"/>
      <c r="P88" s="59" t="s">
        <v>31</v>
      </c>
      <c r="Q88" s="59">
        <f t="shared" si="21"/>
        <v>120</v>
      </c>
      <c r="R88" s="53" t="s">
        <v>27</v>
      </c>
    </row>
    <row r="89" spans="1:18" s="50" customFormat="1" ht="14.25" customHeight="1" x14ac:dyDescent="0.2">
      <c r="A89" s="36" t="s">
        <v>158</v>
      </c>
      <c r="B89" s="31" t="s">
        <v>159</v>
      </c>
      <c r="C89" s="37" t="s">
        <v>27</v>
      </c>
      <c r="D89" s="32" t="s">
        <v>20</v>
      </c>
      <c r="E89" s="32" t="s">
        <v>21</v>
      </c>
      <c r="F89" s="35" t="s">
        <v>119</v>
      </c>
      <c r="G89" s="32" t="s">
        <v>214</v>
      </c>
      <c r="H89" s="32" t="s">
        <v>119</v>
      </c>
      <c r="I89" s="32" t="s">
        <v>121</v>
      </c>
      <c r="J89" s="52"/>
      <c r="K89" s="35"/>
      <c r="L89" s="54">
        <v>3</v>
      </c>
      <c r="M89" s="35"/>
      <c r="N89" s="35">
        <v>1</v>
      </c>
      <c r="O89" s="35"/>
      <c r="P89" s="59" t="s">
        <v>31</v>
      </c>
      <c r="Q89" s="59">
        <f t="shared" si="21"/>
        <v>120</v>
      </c>
      <c r="R89" s="53" t="s">
        <v>27</v>
      </c>
    </row>
    <row r="90" spans="1:18" s="50" customFormat="1" ht="14.25" customHeight="1" x14ac:dyDescent="0.2">
      <c r="A90" s="36" t="s">
        <v>160</v>
      </c>
      <c r="B90" s="31" t="s">
        <v>93</v>
      </c>
      <c r="C90" s="37" t="s">
        <v>27</v>
      </c>
      <c r="D90" s="32" t="s">
        <v>20</v>
      </c>
      <c r="E90" s="32" t="s">
        <v>21</v>
      </c>
      <c r="F90" s="35" t="s">
        <v>119</v>
      </c>
      <c r="G90" s="32" t="s">
        <v>214</v>
      </c>
      <c r="H90" s="32" t="s">
        <v>119</v>
      </c>
      <c r="I90" s="32" t="s">
        <v>121</v>
      </c>
      <c r="J90" s="52"/>
      <c r="K90" s="35"/>
      <c r="L90" s="54">
        <v>3</v>
      </c>
      <c r="M90" s="35"/>
      <c r="N90" s="35">
        <v>1</v>
      </c>
      <c r="O90" s="35"/>
      <c r="P90" s="59" t="s">
        <v>31</v>
      </c>
      <c r="Q90" s="59">
        <f t="shared" si="21"/>
        <v>120</v>
      </c>
      <c r="R90" s="53" t="s">
        <v>27</v>
      </c>
    </row>
    <row r="91" spans="1:18" s="50" customFormat="1" ht="14.25" customHeight="1" x14ac:dyDescent="0.2">
      <c r="A91" s="36" t="s">
        <v>161</v>
      </c>
      <c r="B91" s="31" t="s">
        <v>162</v>
      </c>
      <c r="C91" s="37" t="s">
        <v>27</v>
      </c>
      <c r="D91" s="32" t="s">
        <v>20</v>
      </c>
      <c r="E91" s="32" t="s">
        <v>21</v>
      </c>
      <c r="F91" s="35" t="s">
        <v>119</v>
      </c>
      <c r="G91" s="32" t="s">
        <v>214</v>
      </c>
      <c r="H91" s="32" t="s">
        <v>119</v>
      </c>
      <c r="I91" s="32" t="s">
        <v>121</v>
      </c>
      <c r="J91" s="52"/>
      <c r="K91" s="35"/>
      <c r="L91" s="54">
        <v>3</v>
      </c>
      <c r="M91" s="35"/>
      <c r="N91" s="35">
        <v>1</v>
      </c>
      <c r="O91" s="35"/>
      <c r="P91" s="59" t="s">
        <v>31</v>
      </c>
      <c r="Q91" s="59">
        <f t="shared" si="21"/>
        <v>120</v>
      </c>
      <c r="R91" s="53" t="s">
        <v>27</v>
      </c>
    </row>
    <row r="92" spans="1:18" s="50" customFormat="1" ht="14.25" customHeight="1" x14ac:dyDescent="0.2">
      <c r="A92" s="36" t="s">
        <v>163</v>
      </c>
      <c r="B92" s="31" t="s">
        <v>164</v>
      </c>
      <c r="C92" s="37" t="s">
        <v>27</v>
      </c>
      <c r="D92" s="32" t="s">
        <v>20</v>
      </c>
      <c r="E92" s="32" t="s">
        <v>21</v>
      </c>
      <c r="F92" s="35" t="s">
        <v>119</v>
      </c>
      <c r="G92" s="32" t="s">
        <v>214</v>
      </c>
      <c r="H92" s="32" t="s">
        <v>119</v>
      </c>
      <c r="I92" s="32" t="s">
        <v>121</v>
      </c>
      <c r="J92" s="52"/>
      <c r="K92" s="35"/>
      <c r="L92" s="54">
        <v>5</v>
      </c>
      <c r="M92" s="35"/>
      <c r="N92" s="35">
        <v>1</v>
      </c>
      <c r="O92" s="35"/>
      <c r="P92" s="59" t="s">
        <v>31</v>
      </c>
      <c r="Q92" s="59">
        <f t="shared" si="21"/>
        <v>200</v>
      </c>
      <c r="R92" s="53" t="s">
        <v>27</v>
      </c>
    </row>
    <row r="93" spans="1:18" s="50" customFormat="1" ht="14.25" customHeight="1" x14ac:dyDescent="0.2">
      <c r="A93" s="36" t="s">
        <v>165</v>
      </c>
      <c r="B93" s="31" t="s">
        <v>166</v>
      </c>
      <c r="C93" s="37" t="s">
        <v>27</v>
      </c>
      <c r="D93" s="32" t="s">
        <v>20</v>
      </c>
      <c r="E93" s="32" t="s">
        <v>21</v>
      </c>
      <c r="F93" s="35" t="s">
        <v>119</v>
      </c>
      <c r="G93" s="32" t="s">
        <v>214</v>
      </c>
      <c r="H93" s="32" t="s">
        <v>119</v>
      </c>
      <c r="I93" s="32" t="s">
        <v>121</v>
      </c>
      <c r="J93" s="52"/>
      <c r="K93" s="35"/>
      <c r="L93" s="54">
        <v>2</v>
      </c>
      <c r="M93" s="35"/>
      <c r="N93" s="35">
        <v>1</v>
      </c>
      <c r="O93" s="35"/>
      <c r="P93" s="59" t="s">
        <v>31</v>
      </c>
      <c r="Q93" s="59">
        <f t="shared" si="21"/>
        <v>80</v>
      </c>
      <c r="R93" s="53" t="s">
        <v>27</v>
      </c>
    </row>
    <row r="94" spans="1:18" s="50" customFormat="1" ht="14.25" customHeight="1" x14ac:dyDescent="0.2">
      <c r="A94" s="36" t="s">
        <v>167</v>
      </c>
      <c r="B94" s="31" t="s">
        <v>168</v>
      </c>
      <c r="C94" s="37" t="s">
        <v>27</v>
      </c>
      <c r="D94" s="32" t="s">
        <v>20</v>
      </c>
      <c r="E94" s="32" t="s">
        <v>21</v>
      </c>
      <c r="F94" s="35" t="s">
        <v>119</v>
      </c>
      <c r="G94" s="32" t="s">
        <v>213</v>
      </c>
      <c r="H94" s="32" t="s">
        <v>119</v>
      </c>
      <c r="I94" s="32" t="s">
        <v>121</v>
      </c>
      <c r="J94" s="52"/>
      <c r="K94" s="35"/>
      <c r="L94" s="54">
        <v>3</v>
      </c>
      <c r="M94" s="35"/>
      <c r="N94" s="35">
        <v>1</v>
      </c>
      <c r="O94" s="35"/>
      <c r="P94" s="32" t="s">
        <v>26</v>
      </c>
      <c r="Q94" s="59">
        <f>60*L94</f>
        <v>180</v>
      </c>
      <c r="R94" s="53" t="s">
        <v>27</v>
      </c>
    </row>
    <row r="95" spans="1:18" s="50" customFormat="1" ht="14.25" customHeight="1" x14ac:dyDescent="0.2">
      <c r="A95" s="36" t="s">
        <v>167</v>
      </c>
      <c r="B95" s="31" t="s">
        <v>168</v>
      </c>
      <c r="C95" s="37" t="s">
        <v>27</v>
      </c>
      <c r="D95" s="32" t="s">
        <v>20</v>
      </c>
      <c r="E95" s="32" t="s">
        <v>21</v>
      </c>
      <c r="F95" s="35" t="s">
        <v>119</v>
      </c>
      <c r="G95" s="32" t="s">
        <v>214</v>
      </c>
      <c r="H95" s="32" t="s">
        <v>119</v>
      </c>
      <c r="I95" s="32" t="s">
        <v>121</v>
      </c>
      <c r="J95" s="52"/>
      <c r="K95" s="35"/>
      <c r="L95" s="54">
        <v>7</v>
      </c>
      <c r="M95" s="35"/>
      <c r="N95" s="35">
        <v>1</v>
      </c>
      <c r="O95" s="35"/>
      <c r="P95" s="59" t="s">
        <v>31</v>
      </c>
      <c r="Q95" s="59">
        <f t="shared" ref="Q95" si="22">L95*40</f>
        <v>280</v>
      </c>
      <c r="R95" s="53" t="s">
        <v>27</v>
      </c>
    </row>
    <row r="96" spans="1:18" s="50" customFormat="1" ht="14.25" customHeight="1" x14ac:dyDescent="0.2">
      <c r="A96" s="36" t="s">
        <v>84</v>
      </c>
      <c r="B96" s="31" t="s">
        <v>85</v>
      </c>
      <c r="C96" s="37" t="s">
        <v>27</v>
      </c>
      <c r="D96" s="32" t="s">
        <v>20</v>
      </c>
      <c r="E96" s="32" t="s">
        <v>21</v>
      </c>
      <c r="F96" s="35" t="s">
        <v>119</v>
      </c>
      <c r="G96" s="32" t="s">
        <v>214</v>
      </c>
      <c r="H96" s="32" t="s">
        <v>119</v>
      </c>
      <c r="I96" s="32" t="s">
        <v>121</v>
      </c>
      <c r="J96" s="52"/>
      <c r="K96" s="35"/>
      <c r="L96" s="54">
        <v>5</v>
      </c>
      <c r="M96" s="35"/>
      <c r="N96" s="35">
        <v>1</v>
      </c>
      <c r="O96" s="35"/>
      <c r="P96" s="59" t="s">
        <v>31</v>
      </c>
      <c r="Q96" s="59">
        <f>L96*40</f>
        <v>200</v>
      </c>
      <c r="R96" s="53" t="s">
        <v>27</v>
      </c>
    </row>
    <row r="97" spans="1:18" s="50" customFormat="1" ht="14.25" customHeight="1" x14ac:dyDescent="0.2">
      <c r="A97" s="36" t="s">
        <v>82</v>
      </c>
      <c r="B97" s="31" t="s">
        <v>83</v>
      </c>
      <c r="C97" s="37" t="s">
        <v>27</v>
      </c>
      <c r="D97" s="32" t="s">
        <v>20</v>
      </c>
      <c r="E97" s="32" t="s">
        <v>21</v>
      </c>
      <c r="F97" s="35" t="s">
        <v>119</v>
      </c>
      <c r="G97" s="32" t="s">
        <v>214</v>
      </c>
      <c r="H97" s="32" t="s">
        <v>119</v>
      </c>
      <c r="I97" s="32" t="s">
        <v>121</v>
      </c>
      <c r="J97" s="52"/>
      <c r="K97" s="35"/>
      <c r="L97" s="54">
        <v>12</v>
      </c>
      <c r="M97" s="35"/>
      <c r="N97" s="35">
        <v>1</v>
      </c>
      <c r="O97" s="35"/>
      <c r="P97" s="59" t="s">
        <v>31</v>
      </c>
      <c r="Q97" s="59">
        <f>L97*40</f>
        <v>480</v>
      </c>
      <c r="R97" s="53" t="s">
        <v>27</v>
      </c>
    </row>
    <row r="98" spans="1:18" s="50" customFormat="1" ht="14.25" customHeight="1" x14ac:dyDescent="0.2">
      <c r="A98" s="36"/>
      <c r="B98" s="31" t="s">
        <v>210</v>
      </c>
      <c r="C98" s="37"/>
      <c r="D98" s="32"/>
      <c r="E98" s="32"/>
      <c r="F98" s="35" t="s">
        <v>119</v>
      </c>
      <c r="G98" s="32" t="s">
        <v>214</v>
      </c>
      <c r="H98" s="32" t="s">
        <v>119</v>
      </c>
      <c r="I98" s="32" t="s">
        <v>121</v>
      </c>
      <c r="J98" s="52"/>
      <c r="K98" s="35"/>
      <c r="L98" s="54">
        <v>1</v>
      </c>
      <c r="M98" s="35"/>
      <c r="N98" s="35">
        <v>1</v>
      </c>
      <c r="O98" s="35"/>
      <c r="P98" s="59" t="s">
        <v>31</v>
      </c>
      <c r="Q98" s="59">
        <f>L98*40</f>
        <v>40</v>
      </c>
      <c r="R98" s="53" t="s">
        <v>27</v>
      </c>
    </row>
    <row r="99" spans="1:18" s="50" customFormat="1" ht="14.25" customHeight="1" x14ac:dyDescent="0.2">
      <c r="A99" s="39"/>
      <c r="B99" s="31" t="s">
        <v>169</v>
      </c>
      <c r="C99" s="37" t="s">
        <v>27</v>
      </c>
      <c r="D99" s="32" t="s">
        <v>20</v>
      </c>
      <c r="E99" s="32" t="s">
        <v>21</v>
      </c>
      <c r="F99" s="35" t="s">
        <v>119</v>
      </c>
      <c r="G99" s="32" t="s">
        <v>214</v>
      </c>
      <c r="H99" s="32" t="s">
        <v>119</v>
      </c>
      <c r="I99" s="32" t="s">
        <v>121</v>
      </c>
      <c r="J99" s="52"/>
      <c r="K99" s="35"/>
      <c r="L99" s="54">
        <v>3</v>
      </c>
      <c r="M99" s="35"/>
      <c r="N99" s="35">
        <v>1</v>
      </c>
      <c r="O99" s="35"/>
      <c r="P99" s="59" t="s">
        <v>31</v>
      </c>
      <c r="Q99" s="59">
        <f>L99*40</f>
        <v>120</v>
      </c>
      <c r="R99" s="53" t="s">
        <v>27</v>
      </c>
    </row>
    <row r="100" spans="1:18" s="50" customFormat="1" ht="14.25" customHeight="1" x14ac:dyDescent="0.2">
      <c r="A100" s="36" t="s">
        <v>35</v>
      </c>
      <c r="B100" s="31" t="s">
        <v>36</v>
      </c>
      <c r="C100" s="37" t="s">
        <v>27</v>
      </c>
      <c r="D100" s="32" t="s">
        <v>20</v>
      </c>
      <c r="E100" s="32" t="s">
        <v>21</v>
      </c>
      <c r="F100" s="35" t="s">
        <v>119</v>
      </c>
      <c r="G100" s="32" t="s">
        <v>214</v>
      </c>
      <c r="H100" s="32" t="s">
        <v>119</v>
      </c>
      <c r="I100" s="32" t="s">
        <v>121</v>
      </c>
      <c r="J100" s="52"/>
      <c r="K100" s="35"/>
      <c r="L100" s="54">
        <v>4</v>
      </c>
      <c r="M100" s="35"/>
      <c r="N100" s="35">
        <v>1</v>
      </c>
      <c r="O100" s="35"/>
      <c r="P100" s="59" t="s">
        <v>31</v>
      </c>
      <c r="Q100" s="59">
        <f>L100*40</f>
        <v>160</v>
      </c>
      <c r="R100" s="53" t="s">
        <v>27</v>
      </c>
    </row>
    <row r="101" spans="1:18" s="50" customFormat="1" ht="14.25" customHeight="1" x14ac:dyDescent="0.2">
      <c r="A101" s="36" t="s">
        <v>170</v>
      </c>
      <c r="B101" s="31" t="s">
        <v>48</v>
      </c>
      <c r="C101" s="37" t="s">
        <v>27</v>
      </c>
      <c r="D101" s="32" t="s">
        <v>20</v>
      </c>
      <c r="E101" s="32" t="s">
        <v>21</v>
      </c>
      <c r="F101" s="35" t="s">
        <v>119</v>
      </c>
      <c r="G101" s="32" t="s">
        <v>213</v>
      </c>
      <c r="H101" s="32" t="s">
        <v>119</v>
      </c>
      <c r="I101" s="32" t="s">
        <v>121</v>
      </c>
      <c r="J101" s="52"/>
      <c r="K101" s="35"/>
      <c r="L101" s="54">
        <v>5</v>
      </c>
      <c r="M101" s="35"/>
      <c r="N101" s="35">
        <v>1</v>
      </c>
      <c r="O101" s="35"/>
      <c r="P101" s="32" t="s">
        <v>26</v>
      </c>
      <c r="Q101" s="59">
        <f>60*L101</f>
        <v>300</v>
      </c>
      <c r="R101" s="53" t="s">
        <v>27</v>
      </c>
    </row>
    <row r="102" spans="1:18" s="50" customFormat="1" ht="14.25" customHeight="1" x14ac:dyDescent="0.2">
      <c r="A102" s="36" t="s">
        <v>170</v>
      </c>
      <c r="B102" s="31" t="s">
        <v>48</v>
      </c>
      <c r="C102" s="37" t="s">
        <v>27</v>
      </c>
      <c r="D102" s="32" t="s">
        <v>20</v>
      </c>
      <c r="E102" s="32" t="s">
        <v>21</v>
      </c>
      <c r="F102" s="35" t="s">
        <v>119</v>
      </c>
      <c r="G102" s="32" t="s">
        <v>214</v>
      </c>
      <c r="H102" s="32" t="s">
        <v>119</v>
      </c>
      <c r="I102" s="32" t="s">
        <v>121</v>
      </c>
      <c r="J102" s="52"/>
      <c r="K102" s="35"/>
      <c r="L102" s="54">
        <v>14</v>
      </c>
      <c r="M102" s="35"/>
      <c r="N102" s="35">
        <v>1</v>
      </c>
      <c r="O102" s="35"/>
      <c r="P102" s="59" t="s">
        <v>31</v>
      </c>
      <c r="Q102" s="59">
        <f>L102*40</f>
        <v>560</v>
      </c>
      <c r="R102" s="53" t="s">
        <v>27</v>
      </c>
    </row>
    <row r="103" spans="1:18" s="50" customFormat="1" ht="14.25" customHeight="1" x14ac:dyDescent="0.2">
      <c r="A103" s="36" t="s">
        <v>171</v>
      </c>
      <c r="B103" s="31" t="s">
        <v>172</v>
      </c>
      <c r="C103" s="37" t="s">
        <v>27</v>
      </c>
      <c r="D103" s="32" t="s">
        <v>20</v>
      </c>
      <c r="E103" s="32" t="s">
        <v>21</v>
      </c>
      <c r="F103" s="35" t="s">
        <v>119</v>
      </c>
      <c r="G103" s="32" t="s">
        <v>214</v>
      </c>
      <c r="H103" s="32" t="s">
        <v>119</v>
      </c>
      <c r="I103" s="32" t="s">
        <v>121</v>
      </c>
      <c r="J103" s="52"/>
      <c r="K103" s="35"/>
      <c r="L103" s="54">
        <v>7</v>
      </c>
      <c r="M103" s="35"/>
      <c r="N103" s="35">
        <v>1</v>
      </c>
      <c r="O103" s="35"/>
      <c r="P103" s="59" t="s">
        <v>31</v>
      </c>
      <c r="Q103" s="59">
        <f t="shared" ref="Q103" si="23">L103*40</f>
        <v>280</v>
      </c>
      <c r="R103" s="53" t="s">
        <v>27</v>
      </c>
    </row>
    <row r="104" spans="1:18" s="50" customFormat="1" ht="14.25" customHeight="1" x14ac:dyDescent="0.2">
      <c r="A104" s="36" t="s">
        <v>174</v>
      </c>
      <c r="B104" s="31" t="s">
        <v>45</v>
      </c>
      <c r="C104" s="37" t="s">
        <v>27</v>
      </c>
      <c r="D104" s="32" t="s">
        <v>20</v>
      </c>
      <c r="E104" s="32" t="s">
        <v>21</v>
      </c>
      <c r="F104" s="35" t="s">
        <v>119</v>
      </c>
      <c r="G104" s="32" t="s">
        <v>214</v>
      </c>
      <c r="H104" s="32" t="s">
        <v>119</v>
      </c>
      <c r="I104" s="32" t="s">
        <v>121</v>
      </c>
      <c r="J104" s="52"/>
      <c r="K104" s="35"/>
      <c r="L104" s="54">
        <v>4</v>
      </c>
      <c r="M104" s="35"/>
      <c r="N104" s="35">
        <v>1</v>
      </c>
      <c r="O104" s="35"/>
      <c r="P104" s="59" t="s">
        <v>31</v>
      </c>
      <c r="Q104" s="59">
        <f>L104*40</f>
        <v>160</v>
      </c>
      <c r="R104" s="53" t="s">
        <v>27</v>
      </c>
    </row>
    <row r="105" spans="1:18" s="50" customFormat="1" ht="14.25" customHeight="1" x14ac:dyDescent="0.2">
      <c r="A105" s="39">
        <v>19911586</v>
      </c>
      <c r="B105" s="31" t="s">
        <v>18</v>
      </c>
      <c r="C105" s="37" t="s">
        <v>19</v>
      </c>
      <c r="D105" s="32" t="s">
        <v>20</v>
      </c>
      <c r="E105" s="32" t="s">
        <v>21</v>
      </c>
      <c r="F105" s="35" t="s">
        <v>119</v>
      </c>
      <c r="G105" s="32" t="s">
        <v>213</v>
      </c>
      <c r="H105" s="32" t="s">
        <v>119</v>
      </c>
      <c r="I105" s="32" t="s">
        <v>121</v>
      </c>
      <c r="J105" s="52"/>
      <c r="K105" s="35"/>
      <c r="L105" s="54">
        <v>2</v>
      </c>
      <c r="M105" s="35"/>
      <c r="N105" s="35">
        <v>1</v>
      </c>
      <c r="O105" s="35"/>
      <c r="P105" s="32" t="s">
        <v>26</v>
      </c>
      <c r="Q105" s="59">
        <f>60*L105</f>
        <v>120</v>
      </c>
      <c r="R105" s="53" t="s">
        <v>27</v>
      </c>
    </row>
    <row r="106" spans="1:18" s="50" customFormat="1" ht="14.25" customHeight="1" x14ac:dyDescent="0.2">
      <c r="A106" s="39">
        <v>19911586</v>
      </c>
      <c r="B106" s="31" t="s">
        <v>18</v>
      </c>
      <c r="C106" s="37" t="s">
        <v>19</v>
      </c>
      <c r="D106" s="32" t="s">
        <v>20</v>
      </c>
      <c r="E106" s="32" t="s">
        <v>21</v>
      </c>
      <c r="F106" s="35" t="s">
        <v>119</v>
      </c>
      <c r="G106" s="32" t="s">
        <v>214</v>
      </c>
      <c r="H106" s="32" t="s">
        <v>119</v>
      </c>
      <c r="I106" s="32" t="s">
        <v>121</v>
      </c>
      <c r="J106" s="52"/>
      <c r="K106" s="35"/>
      <c r="L106" s="54">
        <v>11</v>
      </c>
      <c r="M106" s="35"/>
      <c r="N106" s="35">
        <v>1</v>
      </c>
      <c r="O106" s="35"/>
      <c r="P106" s="59" t="s">
        <v>31</v>
      </c>
      <c r="Q106" s="59">
        <f t="shared" ref="Q106" si="24">L106*40</f>
        <v>440</v>
      </c>
      <c r="R106" s="53" t="s">
        <v>27</v>
      </c>
    </row>
    <row r="107" spans="1:18" s="50" customFormat="1" ht="14.25" customHeight="1" x14ac:dyDescent="0.2">
      <c r="A107" s="36" t="s">
        <v>175</v>
      </c>
      <c r="B107" s="31" t="s">
        <v>176</v>
      </c>
      <c r="C107" s="37" t="s">
        <v>27</v>
      </c>
      <c r="D107" s="32" t="s">
        <v>20</v>
      </c>
      <c r="E107" s="32" t="s">
        <v>21</v>
      </c>
      <c r="F107" s="35" t="s">
        <v>119</v>
      </c>
      <c r="G107" s="32" t="s">
        <v>214</v>
      </c>
      <c r="H107" s="32" t="s">
        <v>119</v>
      </c>
      <c r="I107" s="32" t="s">
        <v>121</v>
      </c>
      <c r="J107" s="52"/>
      <c r="K107" s="35"/>
      <c r="L107" s="54">
        <v>4</v>
      </c>
      <c r="M107" s="35"/>
      <c r="N107" s="35">
        <v>1</v>
      </c>
      <c r="O107" s="35"/>
      <c r="P107" s="59" t="s">
        <v>31</v>
      </c>
      <c r="Q107" s="59">
        <f t="shared" ref="Q107:Q119" si="25">L107*40</f>
        <v>160</v>
      </c>
      <c r="R107" s="53" t="s">
        <v>27</v>
      </c>
    </row>
    <row r="108" spans="1:18" s="50" customFormat="1" ht="14.25" customHeight="1" x14ac:dyDescent="0.2">
      <c r="A108" s="39">
        <v>20122713</v>
      </c>
      <c r="B108" s="51" t="s">
        <v>208</v>
      </c>
      <c r="C108" s="37" t="s">
        <v>27</v>
      </c>
      <c r="D108" s="32" t="s">
        <v>20</v>
      </c>
      <c r="E108" s="32" t="s">
        <v>21</v>
      </c>
      <c r="F108" s="35" t="s">
        <v>119</v>
      </c>
      <c r="G108" s="32" t="s">
        <v>214</v>
      </c>
      <c r="H108" s="32" t="s">
        <v>119</v>
      </c>
      <c r="I108" s="32" t="s">
        <v>121</v>
      </c>
      <c r="J108" s="52"/>
      <c r="K108" s="35"/>
      <c r="L108" s="54">
        <v>1</v>
      </c>
      <c r="M108" s="35"/>
      <c r="N108" s="35">
        <v>1</v>
      </c>
      <c r="O108" s="35"/>
      <c r="P108" s="59" t="s">
        <v>31</v>
      </c>
      <c r="Q108" s="59">
        <f t="shared" ref="Q108" si="26">L108*40</f>
        <v>40</v>
      </c>
      <c r="R108" s="53" t="s">
        <v>27</v>
      </c>
    </row>
    <row r="109" spans="1:18" s="50" customFormat="1" ht="14.25" customHeight="1" x14ac:dyDescent="0.2">
      <c r="A109" s="36" t="s">
        <v>177</v>
      </c>
      <c r="B109" s="31" t="s">
        <v>52</v>
      </c>
      <c r="C109" s="37" t="s">
        <v>27</v>
      </c>
      <c r="D109" s="32" t="s">
        <v>20</v>
      </c>
      <c r="E109" s="32" t="s">
        <v>21</v>
      </c>
      <c r="F109" s="35" t="s">
        <v>119</v>
      </c>
      <c r="G109" s="32" t="s">
        <v>214</v>
      </c>
      <c r="H109" s="32" t="s">
        <v>119</v>
      </c>
      <c r="I109" s="32" t="s">
        <v>121</v>
      </c>
      <c r="J109" s="52"/>
      <c r="K109" s="35"/>
      <c r="L109" s="54">
        <v>6</v>
      </c>
      <c r="M109" s="35"/>
      <c r="N109" s="35">
        <v>1</v>
      </c>
      <c r="O109" s="35"/>
      <c r="P109" s="59" t="s">
        <v>31</v>
      </c>
      <c r="Q109" s="59">
        <f t="shared" si="25"/>
        <v>240</v>
      </c>
      <c r="R109" s="53" t="s">
        <v>27</v>
      </c>
    </row>
    <row r="110" spans="1:18" s="50" customFormat="1" ht="14.25" customHeight="1" x14ac:dyDescent="0.2">
      <c r="A110" s="36" t="s">
        <v>72</v>
      </c>
      <c r="B110" s="31" t="s">
        <v>73</v>
      </c>
      <c r="C110" s="37" t="s">
        <v>27</v>
      </c>
      <c r="D110" s="32" t="s">
        <v>20</v>
      </c>
      <c r="E110" s="32" t="s">
        <v>21</v>
      </c>
      <c r="F110" s="35" t="s">
        <v>119</v>
      </c>
      <c r="G110" s="32" t="s">
        <v>214</v>
      </c>
      <c r="H110" s="32" t="s">
        <v>119</v>
      </c>
      <c r="I110" s="32" t="s">
        <v>121</v>
      </c>
      <c r="J110" s="52"/>
      <c r="K110" s="35"/>
      <c r="L110" s="54">
        <v>3</v>
      </c>
      <c r="M110" s="35"/>
      <c r="N110" s="35">
        <v>1</v>
      </c>
      <c r="O110" s="35"/>
      <c r="P110" s="59" t="s">
        <v>31</v>
      </c>
      <c r="Q110" s="59">
        <f t="shared" si="25"/>
        <v>120</v>
      </c>
      <c r="R110" s="53" t="s">
        <v>27</v>
      </c>
    </row>
    <row r="111" spans="1:18" s="50" customFormat="1" ht="14.25" customHeight="1" x14ac:dyDescent="0.2">
      <c r="A111" s="39"/>
      <c r="B111" s="40" t="s">
        <v>178</v>
      </c>
      <c r="C111" s="37" t="s">
        <v>27</v>
      </c>
      <c r="D111" s="32" t="s">
        <v>20</v>
      </c>
      <c r="E111" s="32" t="s">
        <v>21</v>
      </c>
      <c r="F111" s="35" t="s">
        <v>119</v>
      </c>
      <c r="G111" s="32" t="s">
        <v>214</v>
      </c>
      <c r="H111" s="32" t="s">
        <v>119</v>
      </c>
      <c r="I111" s="32" t="s">
        <v>121</v>
      </c>
      <c r="J111" s="52"/>
      <c r="K111" s="35"/>
      <c r="L111" s="54">
        <v>4</v>
      </c>
      <c r="M111" s="35"/>
      <c r="N111" s="35">
        <v>1</v>
      </c>
      <c r="O111" s="35"/>
      <c r="P111" s="59" t="s">
        <v>31</v>
      </c>
      <c r="Q111" s="59">
        <f t="shared" si="25"/>
        <v>160</v>
      </c>
      <c r="R111" s="53" t="s">
        <v>27</v>
      </c>
    </row>
    <row r="112" spans="1:18" s="50" customFormat="1" ht="14.25" customHeight="1" x14ac:dyDescent="0.2">
      <c r="A112" s="36" t="s">
        <v>179</v>
      </c>
      <c r="B112" s="31" t="s">
        <v>102</v>
      </c>
      <c r="C112" s="37" t="s">
        <v>27</v>
      </c>
      <c r="D112" s="32" t="s">
        <v>20</v>
      </c>
      <c r="E112" s="32" t="s">
        <v>21</v>
      </c>
      <c r="F112" s="35" t="s">
        <v>119</v>
      </c>
      <c r="G112" s="32" t="s">
        <v>214</v>
      </c>
      <c r="H112" s="32" t="s">
        <v>119</v>
      </c>
      <c r="I112" s="32" t="s">
        <v>121</v>
      </c>
      <c r="J112" s="52"/>
      <c r="K112" s="35"/>
      <c r="L112" s="54">
        <v>4</v>
      </c>
      <c r="M112" s="35"/>
      <c r="N112" s="35">
        <v>1</v>
      </c>
      <c r="O112" s="35"/>
      <c r="P112" s="59" t="s">
        <v>31</v>
      </c>
      <c r="Q112" s="59">
        <f t="shared" si="25"/>
        <v>160</v>
      </c>
      <c r="R112" s="53" t="s">
        <v>27</v>
      </c>
    </row>
    <row r="113" spans="1:19" s="50" customFormat="1" ht="14.25" customHeight="1" x14ac:dyDescent="0.2">
      <c r="A113" s="36" t="s">
        <v>180</v>
      </c>
      <c r="B113" s="31" t="s">
        <v>60</v>
      </c>
      <c r="C113" s="37" t="s">
        <v>27</v>
      </c>
      <c r="D113" s="32" t="s">
        <v>20</v>
      </c>
      <c r="E113" s="32" t="s">
        <v>21</v>
      </c>
      <c r="F113" s="35" t="s">
        <v>119</v>
      </c>
      <c r="G113" s="32" t="s">
        <v>214</v>
      </c>
      <c r="H113" s="32" t="s">
        <v>119</v>
      </c>
      <c r="I113" s="32" t="s">
        <v>121</v>
      </c>
      <c r="J113" s="52"/>
      <c r="K113" s="35"/>
      <c r="L113" s="54">
        <v>3</v>
      </c>
      <c r="M113" s="35"/>
      <c r="N113" s="35">
        <v>1</v>
      </c>
      <c r="O113" s="35"/>
      <c r="P113" s="59" t="s">
        <v>31</v>
      </c>
      <c r="Q113" s="59">
        <f t="shared" si="25"/>
        <v>120</v>
      </c>
      <c r="R113" s="53" t="s">
        <v>27</v>
      </c>
    </row>
    <row r="114" spans="1:19" s="50" customFormat="1" ht="14.25" customHeight="1" x14ac:dyDescent="0.2">
      <c r="A114" s="39"/>
      <c r="B114" s="31" t="s">
        <v>181</v>
      </c>
      <c r="C114" s="37" t="s">
        <v>27</v>
      </c>
      <c r="D114" s="32" t="s">
        <v>20</v>
      </c>
      <c r="E114" s="32" t="s">
        <v>21</v>
      </c>
      <c r="F114" s="35" t="s">
        <v>119</v>
      </c>
      <c r="G114" s="32" t="s">
        <v>214</v>
      </c>
      <c r="H114" s="32" t="s">
        <v>119</v>
      </c>
      <c r="I114" s="32" t="s">
        <v>121</v>
      </c>
      <c r="J114" s="52"/>
      <c r="K114" s="35"/>
      <c r="L114" s="54">
        <v>6</v>
      </c>
      <c r="M114" s="35"/>
      <c r="N114" s="35">
        <v>1</v>
      </c>
      <c r="O114" s="35"/>
      <c r="P114" s="59" t="s">
        <v>31</v>
      </c>
      <c r="Q114" s="59">
        <f t="shared" si="25"/>
        <v>240</v>
      </c>
      <c r="R114" s="53" t="s">
        <v>27</v>
      </c>
    </row>
    <row r="115" spans="1:19" s="50" customFormat="1" ht="14.25" customHeight="1" x14ac:dyDescent="0.2">
      <c r="A115" s="36" t="s">
        <v>74</v>
      </c>
      <c r="B115" s="31" t="s">
        <v>75</v>
      </c>
      <c r="C115" s="37" t="s">
        <v>27</v>
      </c>
      <c r="D115" s="32" t="s">
        <v>20</v>
      </c>
      <c r="E115" s="32" t="s">
        <v>21</v>
      </c>
      <c r="F115" s="35" t="s">
        <v>119</v>
      </c>
      <c r="G115" s="32" t="s">
        <v>214</v>
      </c>
      <c r="H115" s="32" t="s">
        <v>119</v>
      </c>
      <c r="I115" s="32" t="s">
        <v>121</v>
      </c>
      <c r="J115" s="52"/>
      <c r="K115" s="35"/>
      <c r="L115" s="54">
        <v>8</v>
      </c>
      <c r="M115" s="35"/>
      <c r="N115" s="35">
        <v>1</v>
      </c>
      <c r="O115" s="35"/>
      <c r="P115" s="59" t="s">
        <v>31</v>
      </c>
      <c r="Q115" s="59">
        <f t="shared" si="25"/>
        <v>320</v>
      </c>
      <c r="R115" s="53" t="s">
        <v>27</v>
      </c>
    </row>
    <row r="116" spans="1:19" s="50" customFormat="1" ht="14.25" customHeight="1" x14ac:dyDescent="0.2">
      <c r="A116" s="36" t="s">
        <v>182</v>
      </c>
      <c r="B116" s="31" t="s">
        <v>183</v>
      </c>
      <c r="C116" s="37" t="s">
        <v>27</v>
      </c>
      <c r="D116" s="32" t="s">
        <v>20</v>
      </c>
      <c r="E116" s="32" t="s">
        <v>21</v>
      </c>
      <c r="F116" s="35" t="s">
        <v>119</v>
      </c>
      <c r="G116" s="32" t="s">
        <v>214</v>
      </c>
      <c r="H116" s="32" t="s">
        <v>119</v>
      </c>
      <c r="I116" s="32" t="s">
        <v>121</v>
      </c>
      <c r="J116" s="52"/>
      <c r="K116" s="35"/>
      <c r="L116" s="54">
        <v>2</v>
      </c>
      <c r="M116" s="35"/>
      <c r="N116" s="35">
        <v>1</v>
      </c>
      <c r="O116" s="35"/>
      <c r="P116" s="59" t="s">
        <v>31</v>
      </c>
      <c r="Q116" s="59">
        <f t="shared" si="25"/>
        <v>80</v>
      </c>
      <c r="R116" s="53" t="s">
        <v>27</v>
      </c>
    </row>
    <row r="117" spans="1:19" s="50" customFormat="1" ht="14.25" customHeight="1" x14ac:dyDescent="0.2">
      <c r="A117" s="36" t="s">
        <v>117</v>
      </c>
      <c r="B117" s="40" t="s">
        <v>118</v>
      </c>
      <c r="C117" s="39" t="s">
        <v>27</v>
      </c>
      <c r="D117" s="32" t="s">
        <v>20</v>
      </c>
      <c r="E117" s="32" t="s">
        <v>21</v>
      </c>
      <c r="F117" s="35" t="s">
        <v>119</v>
      </c>
      <c r="G117" s="32" t="s">
        <v>214</v>
      </c>
      <c r="H117" s="32" t="s">
        <v>119</v>
      </c>
      <c r="I117" s="32" t="s">
        <v>121</v>
      </c>
      <c r="J117" s="52"/>
      <c r="K117" s="35"/>
      <c r="L117" s="54">
        <v>4</v>
      </c>
      <c r="M117" s="35"/>
      <c r="N117" s="35">
        <v>1</v>
      </c>
      <c r="O117" s="35"/>
      <c r="P117" s="59" t="s">
        <v>31</v>
      </c>
      <c r="Q117" s="59">
        <f t="shared" si="25"/>
        <v>160</v>
      </c>
      <c r="R117" s="53" t="s">
        <v>27</v>
      </c>
    </row>
    <row r="118" spans="1:19" s="50" customFormat="1" ht="14.25" customHeight="1" x14ac:dyDescent="0.2">
      <c r="A118" s="39">
        <v>20030267</v>
      </c>
      <c r="B118" s="41" t="s">
        <v>53</v>
      </c>
      <c r="C118" s="39" t="s">
        <v>27</v>
      </c>
      <c r="D118" s="32" t="s">
        <v>20</v>
      </c>
      <c r="E118" s="32" t="s">
        <v>21</v>
      </c>
      <c r="F118" s="35" t="s">
        <v>119</v>
      </c>
      <c r="G118" s="32" t="s">
        <v>214</v>
      </c>
      <c r="H118" s="32" t="s">
        <v>119</v>
      </c>
      <c r="I118" s="32" t="s">
        <v>121</v>
      </c>
      <c r="J118" s="52"/>
      <c r="K118" s="35"/>
      <c r="L118" s="54">
        <v>3</v>
      </c>
      <c r="M118" s="35"/>
      <c r="N118" s="35">
        <v>1</v>
      </c>
      <c r="O118" s="35"/>
      <c r="P118" s="59" t="s">
        <v>31</v>
      </c>
      <c r="Q118" s="59">
        <f t="shared" si="25"/>
        <v>120</v>
      </c>
      <c r="R118" s="53" t="s">
        <v>27</v>
      </c>
    </row>
    <row r="119" spans="1:19" s="50" customFormat="1" ht="14.25" customHeight="1" x14ac:dyDescent="0.2">
      <c r="A119" s="36" t="s">
        <v>184</v>
      </c>
      <c r="B119" s="41" t="s">
        <v>185</v>
      </c>
      <c r="C119" s="39" t="s">
        <v>27</v>
      </c>
      <c r="D119" s="32" t="s">
        <v>20</v>
      </c>
      <c r="E119" s="32" t="s">
        <v>21</v>
      </c>
      <c r="F119" s="35" t="s">
        <v>119</v>
      </c>
      <c r="G119" s="32" t="s">
        <v>214</v>
      </c>
      <c r="H119" s="32" t="s">
        <v>119</v>
      </c>
      <c r="I119" s="32" t="s">
        <v>121</v>
      </c>
      <c r="J119" s="52"/>
      <c r="K119" s="35"/>
      <c r="L119" s="54">
        <v>1</v>
      </c>
      <c r="M119" s="35"/>
      <c r="N119" s="35">
        <v>1</v>
      </c>
      <c r="O119" s="35"/>
      <c r="P119" s="59" t="s">
        <v>31</v>
      </c>
      <c r="Q119" s="59">
        <f t="shared" si="25"/>
        <v>40</v>
      </c>
      <c r="R119" s="53" t="s">
        <v>27</v>
      </c>
    </row>
    <row r="120" spans="1:19" s="21" customFormat="1" ht="13.5" x14ac:dyDescent="0.15">
      <c r="A120" s="24"/>
      <c r="B120" s="25"/>
      <c r="D120" s="26"/>
      <c r="E120" s="26"/>
      <c r="F120" s="27"/>
      <c r="G120" s="28"/>
      <c r="H120" s="27"/>
      <c r="I120" s="27"/>
      <c r="J120" s="27"/>
      <c r="L120" s="28"/>
      <c r="P120" s="26"/>
      <c r="R120" s="27"/>
    </row>
    <row r="121" spans="1:19" s="21" customFormat="1" ht="13.5" x14ac:dyDescent="0.15">
      <c r="A121" s="24"/>
      <c r="B121" s="25"/>
      <c r="D121" s="26"/>
      <c r="E121" s="26"/>
      <c r="F121" s="27"/>
      <c r="G121" s="28"/>
      <c r="H121" s="27"/>
      <c r="I121" s="27"/>
      <c r="J121" s="27"/>
      <c r="L121" s="28"/>
      <c r="P121" s="26"/>
      <c r="R121" s="27"/>
    </row>
    <row r="122" spans="1:19" s="21" customFormat="1" ht="13.5" x14ac:dyDescent="0.15">
      <c r="A122" s="24" t="s">
        <v>225</v>
      </c>
      <c r="B122" s="25"/>
      <c r="D122" s="26"/>
      <c r="E122" s="26"/>
      <c r="F122" s="27"/>
      <c r="G122" s="28"/>
      <c r="H122" s="27"/>
      <c r="I122" s="27"/>
      <c r="J122" s="27"/>
      <c r="L122" s="28"/>
      <c r="P122" s="26"/>
      <c r="R122" s="27"/>
    </row>
    <row r="123" spans="1:19" s="66" customFormat="1" ht="42.75" customHeight="1" x14ac:dyDescent="0.2">
      <c r="A123" s="60" t="s">
        <v>0</v>
      </c>
      <c r="B123" s="60" t="s">
        <v>1</v>
      </c>
      <c r="C123" s="61" t="s">
        <v>215</v>
      </c>
      <c r="D123" s="60" t="s">
        <v>3</v>
      </c>
      <c r="E123" s="60" t="s">
        <v>4</v>
      </c>
      <c r="F123" s="62" t="s">
        <v>5</v>
      </c>
      <c r="G123" s="62" t="s">
        <v>6</v>
      </c>
      <c r="H123" s="63" t="s">
        <v>7</v>
      </c>
      <c r="I123" s="64" t="s">
        <v>8</v>
      </c>
      <c r="J123" s="62" t="s">
        <v>9</v>
      </c>
      <c r="K123" s="62" t="s">
        <v>10</v>
      </c>
      <c r="L123" s="62" t="s">
        <v>11</v>
      </c>
      <c r="M123" s="62" t="s">
        <v>12</v>
      </c>
      <c r="N123" s="62" t="s">
        <v>13</v>
      </c>
      <c r="O123" s="62" t="s">
        <v>14</v>
      </c>
      <c r="P123" s="62" t="s">
        <v>15</v>
      </c>
      <c r="Q123" s="62" t="s">
        <v>16</v>
      </c>
      <c r="R123" s="65" t="s">
        <v>17</v>
      </c>
      <c r="S123" s="64" t="s">
        <v>216</v>
      </c>
    </row>
    <row r="124" spans="1:19" s="73" customFormat="1" ht="15" x14ac:dyDescent="0.2">
      <c r="A124" s="67"/>
      <c r="B124" s="68" t="s">
        <v>217</v>
      </c>
      <c r="C124" s="69" t="s">
        <v>218</v>
      </c>
      <c r="D124" s="67"/>
      <c r="E124" s="67"/>
      <c r="F124" s="64" t="s">
        <v>119</v>
      </c>
      <c r="G124" s="70" t="s">
        <v>219</v>
      </c>
      <c r="H124" s="71"/>
      <c r="I124" s="72" t="s">
        <v>220</v>
      </c>
      <c r="J124" s="70"/>
      <c r="K124" s="70"/>
      <c r="L124" s="70">
        <v>1</v>
      </c>
      <c r="M124" s="70"/>
      <c r="N124" s="70">
        <v>1</v>
      </c>
      <c r="O124" s="70"/>
      <c r="P124" s="72" t="s">
        <v>221</v>
      </c>
      <c r="Q124" s="70">
        <v>40</v>
      </c>
      <c r="R124" s="69" t="s">
        <v>222</v>
      </c>
      <c r="S124" s="70"/>
    </row>
    <row r="125" spans="1:19" s="73" customFormat="1" ht="15" x14ac:dyDescent="0.2">
      <c r="A125" s="67"/>
      <c r="B125" s="68" t="s">
        <v>223</v>
      </c>
      <c r="C125" s="69" t="s">
        <v>218</v>
      </c>
      <c r="D125" s="67"/>
      <c r="E125" s="67"/>
      <c r="F125" s="64" t="s">
        <v>119</v>
      </c>
      <c r="G125" s="70" t="s">
        <v>224</v>
      </c>
      <c r="H125" s="71"/>
      <c r="I125" s="72" t="s">
        <v>220</v>
      </c>
      <c r="J125" s="70"/>
      <c r="K125" s="70"/>
      <c r="L125" s="70">
        <v>3</v>
      </c>
      <c r="M125" s="70"/>
      <c r="N125" s="70">
        <v>1</v>
      </c>
      <c r="O125" s="70"/>
      <c r="P125" s="72" t="s">
        <v>221</v>
      </c>
      <c r="Q125" s="70">
        <v>120</v>
      </c>
      <c r="R125" s="69" t="s">
        <v>222</v>
      </c>
      <c r="S125" s="70"/>
    </row>
    <row r="126" spans="1:19" s="21" customFormat="1" ht="13.5" x14ac:dyDescent="0.15">
      <c r="A126" s="24"/>
      <c r="B126" s="25"/>
      <c r="D126" s="26"/>
      <c r="E126" s="26"/>
      <c r="F126" s="27"/>
      <c r="G126" s="28"/>
      <c r="H126" s="27"/>
      <c r="I126" s="27"/>
      <c r="J126" s="27"/>
      <c r="L126" s="28"/>
      <c r="P126" s="26"/>
      <c r="R126" s="27"/>
    </row>
    <row r="127" spans="1:19" s="21" customFormat="1" ht="13.5" x14ac:dyDescent="0.15">
      <c r="A127" s="24"/>
      <c r="B127" s="25"/>
      <c r="D127" s="26"/>
      <c r="E127" s="26"/>
      <c r="F127" s="27"/>
      <c r="G127" s="28"/>
      <c r="H127" s="27"/>
      <c r="I127" s="27"/>
      <c r="J127" s="27"/>
      <c r="L127" s="28"/>
      <c r="P127" s="26"/>
      <c r="R127" s="27"/>
    </row>
  </sheetData>
  <autoFilter ref="A1:R119"/>
  <phoneticPr fontId="5" type="noConversion"/>
  <dataValidations count="2">
    <dataValidation type="list" errorStyle="warning" allowBlank="1" showInputMessage="1" showErrorMessage="1" errorTitle="授课学期错误！" error="只能报送2013-2014学年工作量" sqref="H129:H1048408">
      <formula1>"2013-2014"</formula1>
    </dataValidation>
    <dataValidation type="list" errorStyle="information" allowBlank="1" showInputMessage="1" showErrorMessage="1" errorTitle="学生分类错" error="只能报送“博士”、“学术硕士”、“专业学位硕士”类型的工作量" sqref="P129:P1048408">
      <formula1>"博士,学术硕士,专业学位硕士"</formula1>
    </dataValidation>
  </dataValidations>
  <pageMargins left="0.196527777777778" right="0.15625" top="0.196527777777778" bottom="0.196527777777778" header="0.51180555555555596" footer="0.51180555555555596"/>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5"/>
  <sheetViews>
    <sheetView topLeftCell="A34" workbookViewId="0">
      <selection activeCell="O41" sqref="O41"/>
    </sheetView>
  </sheetViews>
  <sheetFormatPr defaultColWidth="9" defaultRowHeight="14.25" x14ac:dyDescent="0.15"/>
  <cols>
    <col min="1" max="1" width="9.375"/>
    <col min="2" max="2" width="9" style="2"/>
    <col min="3" max="3" width="19.125" customWidth="1"/>
    <col min="4" max="4" width="7.375" hidden="1" customWidth="1"/>
    <col min="5" max="5" width="6.75" hidden="1" customWidth="1"/>
    <col min="6" max="6" width="13" hidden="1" customWidth="1"/>
    <col min="7" max="7" width="14.125" customWidth="1"/>
    <col min="8" max="8" width="9.375" customWidth="1"/>
    <col min="9" max="9" width="8.375" customWidth="1"/>
    <col min="10" max="10" width="6.875" customWidth="1"/>
    <col min="11" max="11" width="17.25" customWidth="1"/>
    <col min="12" max="13" width="4.875" customWidth="1"/>
    <col min="14" max="14" width="11.125" customWidth="1"/>
    <col min="15" max="15" width="5.5" customWidth="1"/>
    <col min="16" max="17" width="17.25" hidden="1" customWidth="1"/>
    <col min="18" max="18" width="9" hidden="1" customWidth="1"/>
    <col min="20" max="30" width="9" hidden="1" customWidth="1"/>
  </cols>
  <sheetData>
    <row r="1" spans="1:30" s="1" customFormat="1" ht="24.75" customHeight="1" x14ac:dyDescent="0.2">
      <c r="A1" s="3" t="s">
        <v>0</v>
      </c>
      <c r="B1" s="4" t="s">
        <v>1</v>
      </c>
      <c r="C1" s="5" t="s">
        <v>2</v>
      </c>
      <c r="D1" s="3" t="s">
        <v>3</v>
      </c>
      <c r="E1" s="3" t="s">
        <v>4</v>
      </c>
      <c r="F1" s="3" t="s">
        <v>5</v>
      </c>
      <c r="G1" s="3" t="s">
        <v>6</v>
      </c>
      <c r="H1" s="3" t="s">
        <v>7</v>
      </c>
      <c r="I1" s="3" t="s">
        <v>8</v>
      </c>
      <c r="J1" s="15" t="s">
        <v>186</v>
      </c>
      <c r="K1" s="3" t="s">
        <v>12</v>
      </c>
      <c r="L1" s="3" t="s">
        <v>187</v>
      </c>
      <c r="M1" s="3" t="s">
        <v>188</v>
      </c>
      <c r="N1" s="3" t="s">
        <v>189</v>
      </c>
      <c r="O1" s="16" t="s">
        <v>190</v>
      </c>
      <c r="P1" s="3" t="s">
        <v>13</v>
      </c>
      <c r="Q1" s="3" t="s">
        <v>14</v>
      </c>
      <c r="R1" s="3" t="s">
        <v>15</v>
      </c>
      <c r="S1" s="3" t="s">
        <v>16</v>
      </c>
      <c r="T1" s="3" t="s">
        <v>17</v>
      </c>
      <c r="U1" s="17" t="s">
        <v>191</v>
      </c>
      <c r="V1" s="18" t="s">
        <v>192</v>
      </c>
      <c r="W1" s="18" t="s">
        <v>193</v>
      </c>
      <c r="X1" s="18" t="s">
        <v>7</v>
      </c>
      <c r="Y1" s="18" t="s">
        <v>194</v>
      </c>
      <c r="Z1" s="18" t="s">
        <v>195</v>
      </c>
      <c r="AA1" s="18" t="s">
        <v>13</v>
      </c>
      <c r="AB1" s="18" t="s">
        <v>196</v>
      </c>
      <c r="AC1" s="18" t="s">
        <v>16</v>
      </c>
      <c r="AD1" s="18" t="s">
        <v>26</v>
      </c>
    </row>
    <row r="2" spans="1:30" x14ac:dyDescent="0.2">
      <c r="A2" s="6"/>
      <c r="B2" s="7" t="s">
        <v>56</v>
      </c>
      <c r="C2" s="8" t="s">
        <v>27</v>
      </c>
      <c r="D2" s="3" t="s">
        <v>20</v>
      </c>
      <c r="E2" s="3" t="s">
        <v>21</v>
      </c>
      <c r="F2" s="9" t="s">
        <v>119</v>
      </c>
      <c r="G2" s="3" t="s">
        <v>120</v>
      </c>
      <c r="H2" s="3" t="s">
        <v>119</v>
      </c>
      <c r="I2" s="3" t="s">
        <v>121</v>
      </c>
      <c r="J2" s="13">
        <v>2</v>
      </c>
      <c r="K2" s="3"/>
      <c r="L2" s="3"/>
      <c r="M2" s="3">
        <v>2</v>
      </c>
      <c r="N2" s="3"/>
      <c r="O2" s="3">
        <f>J2-L2+M2+N2</f>
        <v>4</v>
      </c>
      <c r="P2" s="3">
        <v>1</v>
      </c>
      <c r="Q2" s="3"/>
      <c r="R2" s="3" t="s">
        <v>26</v>
      </c>
      <c r="S2" s="13">
        <f>O2*60</f>
        <v>240</v>
      </c>
      <c r="T2" s="13"/>
      <c r="U2" s="13"/>
      <c r="V2" s="13"/>
      <c r="W2" s="13"/>
      <c r="X2" s="13"/>
      <c r="Y2" s="13"/>
      <c r="Z2" s="13"/>
      <c r="AA2" s="13">
        <v>1</v>
      </c>
      <c r="AB2" s="13">
        <v>1</v>
      </c>
      <c r="AC2" s="13">
        <v>120</v>
      </c>
      <c r="AD2" s="13" t="s">
        <v>26</v>
      </c>
    </row>
    <row r="3" spans="1:30" x14ac:dyDescent="0.2">
      <c r="A3" s="6"/>
      <c r="B3" s="7" t="s">
        <v>56</v>
      </c>
      <c r="C3" s="8" t="s">
        <v>27</v>
      </c>
      <c r="D3" s="3" t="s">
        <v>20</v>
      </c>
      <c r="E3" s="3" t="s">
        <v>21</v>
      </c>
      <c r="F3" s="9" t="s">
        <v>119</v>
      </c>
      <c r="G3" s="3" t="s">
        <v>122</v>
      </c>
      <c r="H3" s="3" t="s">
        <v>119</v>
      </c>
      <c r="I3" s="3" t="s">
        <v>121</v>
      </c>
      <c r="J3" s="13">
        <v>10</v>
      </c>
      <c r="K3" s="3"/>
      <c r="L3" s="3">
        <v>4</v>
      </c>
      <c r="M3" s="3">
        <v>2</v>
      </c>
      <c r="N3" s="3"/>
      <c r="O3" s="3">
        <f t="shared" ref="O3" si="0">J3-L3+M3+N3</f>
        <v>8</v>
      </c>
      <c r="P3" s="3"/>
      <c r="Q3" s="3"/>
      <c r="R3" s="13" t="s">
        <v>31</v>
      </c>
      <c r="S3" s="13">
        <f t="shared" ref="S3" si="1">O3*40</f>
        <v>320</v>
      </c>
      <c r="T3" s="13"/>
      <c r="U3" s="13"/>
      <c r="V3" s="13"/>
      <c r="W3" s="13"/>
      <c r="X3" s="13"/>
      <c r="Y3" s="13"/>
      <c r="Z3" s="13"/>
      <c r="AA3" s="13">
        <v>1</v>
      </c>
      <c r="AB3" s="13">
        <v>1</v>
      </c>
      <c r="AC3" s="13" t="e">
        <f>40*#REF!*AA3*AB3</f>
        <v>#REF!</v>
      </c>
      <c r="AD3" s="13" t="s">
        <v>197</v>
      </c>
    </row>
    <row r="4" spans="1:30" ht="15" x14ac:dyDescent="0.2">
      <c r="A4" s="10" t="s">
        <v>123</v>
      </c>
      <c r="B4" s="7" t="s">
        <v>79</v>
      </c>
      <c r="C4" s="8" t="s">
        <v>27</v>
      </c>
      <c r="D4" s="3" t="s">
        <v>20</v>
      </c>
      <c r="E4" s="3" t="s">
        <v>21</v>
      </c>
      <c r="F4" s="9" t="s">
        <v>119</v>
      </c>
      <c r="G4" s="3" t="s">
        <v>122</v>
      </c>
      <c r="H4" s="3" t="s">
        <v>119</v>
      </c>
      <c r="I4" s="3" t="s">
        <v>121</v>
      </c>
      <c r="J4" s="13">
        <v>5</v>
      </c>
      <c r="K4" s="3"/>
      <c r="L4" s="3">
        <v>1</v>
      </c>
      <c r="M4" s="3">
        <v>1</v>
      </c>
      <c r="N4" s="3"/>
      <c r="O4" s="3">
        <f t="shared" ref="O4:O34" si="2">J4-L4+M4+N4</f>
        <v>5</v>
      </c>
      <c r="P4" s="3"/>
      <c r="Q4" s="3"/>
      <c r="R4" s="13" t="s">
        <v>31</v>
      </c>
      <c r="S4" s="13">
        <f>O4*40</f>
        <v>200</v>
      </c>
      <c r="T4" s="13"/>
      <c r="U4" s="13"/>
      <c r="V4" s="13"/>
      <c r="W4" s="13"/>
      <c r="X4" s="13"/>
      <c r="Y4" s="13"/>
      <c r="Z4" s="13"/>
      <c r="AA4" s="13">
        <v>1</v>
      </c>
      <c r="AB4" s="13">
        <v>1</v>
      </c>
      <c r="AC4" s="13" t="e">
        <f>40*#REF!*AA4*AB4</f>
        <v>#REF!</v>
      </c>
      <c r="AD4" s="13" t="s">
        <v>197</v>
      </c>
    </row>
    <row r="5" spans="1:30" ht="15" x14ac:dyDescent="0.2">
      <c r="A5" s="10" t="s">
        <v>124</v>
      </c>
      <c r="B5" s="7" t="s">
        <v>125</v>
      </c>
      <c r="C5" s="8" t="s">
        <v>27</v>
      </c>
      <c r="D5" s="3" t="s">
        <v>20</v>
      </c>
      <c r="E5" s="3" t="s">
        <v>21</v>
      </c>
      <c r="F5" s="9" t="s">
        <v>119</v>
      </c>
      <c r="G5" s="3" t="s">
        <v>122</v>
      </c>
      <c r="H5" s="3" t="s">
        <v>119</v>
      </c>
      <c r="I5" s="3" t="s">
        <v>121</v>
      </c>
      <c r="J5" s="13">
        <v>3</v>
      </c>
      <c r="K5" s="3"/>
      <c r="L5" s="3">
        <v>1</v>
      </c>
      <c r="M5" s="3"/>
      <c r="N5" s="3">
        <v>1</v>
      </c>
      <c r="O5" s="3">
        <f t="shared" si="2"/>
        <v>3</v>
      </c>
      <c r="P5" s="3"/>
      <c r="Q5" s="3"/>
      <c r="R5" s="13" t="s">
        <v>31</v>
      </c>
      <c r="S5" s="13">
        <f>O5*40</f>
        <v>120</v>
      </c>
      <c r="T5" s="13"/>
      <c r="U5" s="13"/>
      <c r="V5" s="13"/>
      <c r="W5" s="13"/>
      <c r="X5" s="13"/>
      <c r="Y5" s="13"/>
      <c r="Z5" s="13"/>
      <c r="AA5" s="13">
        <v>1</v>
      </c>
      <c r="AB5" s="13">
        <v>1</v>
      </c>
      <c r="AC5" s="13" t="e">
        <f>40*#REF!*AA5*AB5</f>
        <v>#REF!</v>
      </c>
      <c r="AD5" s="13" t="s">
        <v>197</v>
      </c>
    </row>
    <row r="6" spans="1:30" ht="15" x14ac:dyDescent="0.2">
      <c r="A6" s="10" t="s">
        <v>108</v>
      </c>
      <c r="B6" s="7" t="s">
        <v>109</v>
      </c>
      <c r="C6" s="8" t="s">
        <v>27</v>
      </c>
      <c r="D6" s="3" t="s">
        <v>20</v>
      </c>
      <c r="E6" s="3" t="s">
        <v>21</v>
      </c>
      <c r="F6" s="9" t="s">
        <v>119</v>
      </c>
      <c r="G6" s="3" t="s">
        <v>122</v>
      </c>
      <c r="H6" s="3" t="s">
        <v>119</v>
      </c>
      <c r="I6" s="3" t="s">
        <v>121</v>
      </c>
      <c r="J6" s="13">
        <v>6</v>
      </c>
      <c r="K6" s="3"/>
      <c r="L6" s="3">
        <v>1</v>
      </c>
      <c r="M6" s="3">
        <v>1</v>
      </c>
      <c r="N6" s="3">
        <v>2</v>
      </c>
      <c r="O6" s="3">
        <f t="shared" si="2"/>
        <v>8</v>
      </c>
      <c r="P6" s="3"/>
      <c r="Q6" s="3"/>
      <c r="R6" s="13" t="s">
        <v>31</v>
      </c>
      <c r="S6" s="13">
        <f>O6*40</f>
        <v>320</v>
      </c>
      <c r="T6" s="13"/>
      <c r="U6" s="13"/>
      <c r="V6" s="13"/>
      <c r="W6" s="13"/>
      <c r="X6" s="13"/>
      <c r="Y6" s="13"/>
      <c r="Z6" s="13"/>
      <c r="AA6" s="13">
        <v>1</v>
      </c>
      <c r="AB6" s="13">
        <v>1</v>
      </c>
      <c r="AC6" s="13" t="e">
        <f>40*#REF!*AA6*AB6</f>
        <v>#REF!</v>
      </c>
      <c r="AD6" s="13" t="s">
        <v>197</v>
      </c>
    </row>
    <row r="7" spans="1:30" ht="15" x14ac:dyDescent="0.2">
      <c r="A7" s="10" t="s">
        <v>126</v>
      </c>
      <c r="B7" s="7" t="s">
        <v>90</v>
      </c>
      <c r="C7" s="8" t="s">
        <v>27</v>
      </c>
      <c r="D7" s="3" t="s">
        <v>20</v>
      </c>
      <c r="E7" s="3" t="s">
        <v>21</v>
      </c>
      <c r="F7" s="9" t="s">
        <v>119</v>
      </c>
      <c r="G7" s="3" t="s">
        <v>120</v>
      </c>
      <c r="H7" s="3" t="s">
        <v>119</v>
      </c>
      <c r="I7" s="3" t="s">
        <v>121</v>
      </c>
      <c r="J7" s="13">
        <v>1</v>
      </c>
      <c r="K7" s="3"/>
      <c r="L7" s="3"/>
      <c r="M7" s="3">
        <v>2</v>
      </c>
      <c r="N7" s="3"/>
      <c r="O7" s="3">
        <f t="shared" si="2"/>
        <v>3</v>
      </c>
      <c r="P7" s="3">
        <v>1</v>
      </c>
      <c r="Q7" s="3"/>
      <c r="R7" s="3" t="s">
        <v>26</v>
      </c>
      <c r="S7" s="13">
        <f>O7*60</f>
        <v>180</v>
      </c>
      <c r="T7" s="13"/>
      <c r="U7" s="13"/>
      <c r="V7" s="13"/>
      <c r="W7" s="13"/>
      <c r="X7" s="13"/>
      <c r="Y7" s="13"/>
      <c r="Z7" s="13"/>
      <c r="AA7" s="13">
        <v>1</v>
      </c>
      <c r="AB7" s="13">
        <v>1</v>
      </c>
      <c r="AC7" s="13">
        <v>60</v>
      </c>
      <c r="AD7" s="13" t="s">
        <v>26</v>
      </c>
    </row>
    <row r="8" spans="1:30" ht="15" x14ac:dyDescent="0.2">
      <c r="A8" s="10" t="s">
        <v>126</v>
      </c>
      <c r="B8" s="7" t="s">
        <v>90</v>
      </c>
      <c r="C8" s="8" t="s">
        <v>27</v>
      </c>
      <c r="D8" s="3" t="s">
        <v>20</v>
      </c>
      <c r="E8" s="3" t="s">
        <v>21</v>
      </c>
      <c r="F8" s="9" t="s">
        <v>119</v>
      </c>
      <c r="G8" s="3" t="s">
        <v>122</v>
      </c>
      <c r="H8" s="3" t="s">
        <v>119</v>
      </c>
      <c r="I8" s="3" t="s">
        <v>121</v>
      </c>
      <c r="J8" s="13">
        <v>15</v>
      </c>
      <c r="K8" s="3"/>
      <c r="L8" s="3">
        <v>5</v>
      </c>
      <c r="M8" s="3">
        <v>2</v>
      </c>
      <c r="N8" s="3">
        <v>1</v>
      </c>
      <c r="O8" s="3">
        <f t="shared" si="2"/>
        <v>13</v>
      </c>
      <c r="P8" s="3"/>
      <c r="Q8" s="3"/>
      <c r="R8" s="13" t="s">
        <v>31</v>
      </c>
      <c r="S8" s="13">
        <f t="shared" ref="S8" si="3">O8*40</f>
        <v>520</v>
      </c>
      <c r="T8" s="13"/>
      <c r="U8" s="13"/>
      <c r="V8" s="13"/>
      <c r="W8" s="13"/>
      <c r="X8" s="13"/>
      <c r="Y8" s="13"/>
      <c r="Z8" s="13"/>
      <c r="AA8" s="13">
        <v>1</v>
      </c>
      <c r="AB8" s="13">
        <v>1</v>
      </c>
      <c r="AC8" s="13" t="e">
        <f>40*#REF!*AA8*AB8</f>
        <v>#REF!</v>
      </c>
      <c r="AD8" s="13" t="s">
        <v>197</v>
      </c>
    </row>
    <row r="9" spans="1:30" ht="15" x14ac:dyDescent="0.2">
      <c r="A9" s="10" t="s">
        <v>114</v>
      </c>
      <c r="B9" s="7" t="s">
        <v>127</v>
      </c>
      <c r="C9" s="8" t="s">
        <v>27</v>
      </c>
      <c r="D9" s="3" t="s">
        <v>20</v>
      </c>
      <c r="E9" s="3" t="s">
        <v>21</v>
      </c>
      <c r="F9" s="9" t="s">
        <v>119</v>
      </c>
      <c r="G9" s="3" t="s">
        <v>122</v>
      </c>
      <c r="H9" s="3" t="s">
        <v>119</v>
      </c>
      <c r="I9" s="3" t="s">
        <v>121</v>
      </c>
      <c r="J9" s="13">
        <v>5</v>
      </c>
      <c r="K9" s="3"/>
      <c r="L9" s="3">
        <v>2</v>
      </c>
      <c r="M9" s="3"/>
      <c r="N9" s="3">
        <v>1</v>
      </c>
      <c r="O9" s="3">
        <f t="shared" si="2"/>
        <v>4</v>
      </c>
      <c r="P9" s="3"/>
      <c r="Q9" s="3"/>
      <c r="R9" s="13" t="s">
        <v>31</v>
      </c>
      <c r="S9" s="13">
        <f>O9*40</f>
        <v>160</v>
      </c>
      <c r="T9" s="13"/>
      <c r="U9" s="13"/>
      <c r="V9" s="13"/>
      <c r="W9" s="13"/>
      <c r="X9" s="13"/>
      <c r="Y9" s="13"/>
      <c r="Z9" s="13"/>
      <c r="AA9" s="13">
        <v>1</v>
      </c>
      <c r="AB9" s="13">
        <v>1</v>
      </c>
      <c r="AC9" s="13" t="e">
        <f>40*#REF!*AA9*AB9</f>
        <v>#REF!</v>
      </c>
      <c r="AD9" s="13" t="s">
        <v>197</v>
      </c>
    </row>
    <row r="10" spans="1:30" ht="15" x14ac:dyDescent="0.2">
      <c r="A10" s="10" t="s">
        <v>128</v>
      </c>
      <c r="B10" s="7" t="s">
        <v>115</v>
      </c>
      <c r="C10" s="8" t="s">
        <v>27</v>
      </c>
      <c r="D10" s="3" t="s">
        <v>20</v>
      </c>
      <c r="E10" s="3" t="s">
        <v>21</v>
      </c>
      <c r="F10" s="9" t="s">
        <v>119</v>
      </c>
      <c r="G10" s="3" t="s">
        <v>122</v>
      </c>
      <c r="H10" s="3" t="s">
        <v>119</v>
      </c>
      <c r="I10" s="3" t="s">
        <v>121</v>
      </c>
      <c r="J10" s="13">
        <v>10</v>
      </c>
      <c r="K10" s="3"/>
      <c r="L10" s="3">
        <v>4</v>
      </c>
      <c r="M10" s="3">
        <v>2</v>
      </c>
      <c r="N10" s="3">
        <v>1</v>
      </c>
      <c r="O10" s="3">
        <f t="shared" si="2"/>
        <v>9</v>
      </c>
      <c r="P10" s="3"/>
      <c r="Q10" s="3"/>
      <c r="R10" s="13" t="s">
        <v>31</v>
      </c>
      <c r="S10" s="13">
        <f>O10*40</f>
        <v>360</v>
      </c>
      <c r="T10" s="13"/>
      <c r="U10" s="13"/>
      <c r="V10" s="13"/>
      <c r="W10" s="13"/>
      <c r="X10" s="13"/>
      <c r="Y10" s="13"/>
      <c r="Z10" s="13"/>
      <c r="AA10" s="13">
        <v>1</v>
      </c>
      <c r="AB10" s="13">
        <v>1</v>
      </c>
      <c r="AC10" s="13" t="e">
        <f>40*#REF!*AA10*AB10</f>
        <v>#REF!</v>
      </c>
      <c r="AD10" s="13" t="s">
        <v>197</v>
      </c>
    </row>
    <row r="11" spans="1:30" x14ac:dyDescent="0.2">
      <c r="A11" s="11"/>
      <c r="B11" s="7" t="s">
        <v>129</v>
      </c>
      <c r="C11" s="8" t="s">
        <v>27</v>
      </c>
      <c r="D11" s="3" t="s">
        <v>20</v>
      </c>
      <c r="E11" s="3" t="s">
        <v>21</v>
      </c>
      <c r="F11" s="9" t="s">
        <v>119</v>
      </c>
      <c r="G11" s="3" t="s">
        <v>122</v>
      </c>
      <c r="H11" s="3" t="s">
        <v>119</v>
      </c>
      <c r="I11" s="3" t="s">
        <v>121</v>
      </c>
      <c r="J11" s="13">
        <v>1</v>
      </c>
      <c r="K11" s="3"/>
      <c r="L11" s="3"/>
      <c r="M11" s="3"/>
      <c r="N11" s="3"/>
      <c r="O11" s="3">
        <f t="shared" si="2"/>
        <v>1</v>
      </c>
      <c r="P11" s="3"/>
      <c r="Q11" s="3"/>
      <c r="R11" s="13" t="s">
        <v>31</v>
      </c>
      <c r="S11" s="13">
        <f>O11*40</f>
        <v>40</v>
      </c>
      <c r="T11" s="13"/>
      <c r="U11" s="13"/>
      <c r="V11" s="13"/>
      <c r="W11" s="13"/>
      <c r="X11" s="13"/>
      <c r="Y11" s="13"/>
      <c r="Z11" s="13"/>
      <c r="AA11" s="13">
        <v>1</v>
      </c>
      <c r="AB11" s="13">
        <v>1</v>
      </c>
      <c r="AC11" s="13" t="e">
        <f>40*#REF!*AA11*AB11</f>
        <v>#REF!</v>
      </c>
      <c r="AD11" s="13" t="s">
        <v>198</v>
      </c>
    </row>
    <row r="12" spans="1:30" x14ac:dyDescent="0.2">
      <c r="A12" s="11"/>
      <c r="B12" s="7" t="s">
        <v>130</v>
      </c>
      <c r="C12" s="8" t="s">
        <v>27</v>
      </c>
      <c r="D12" s="3" t="s">
        <v>20</v>
      </c>
      <c r="E12" s="3" t="s">
        <v>21</v>
      </c>
      <c r="F12" s="9" t="s">
        <v>119</v>
      </c>
      <c r="G12" s="3" t="s">
        <v>122</v>
      </c>
      <c r="H12" s="3" t="s">
        <v>119</v>
      </c>
      <c r="I12" s="3" t="s">
        <v>121</v>
      </c>
      <c r="J12" s="13">
        <v>2</v>
      </c>
      <c r="K12" s="3"/>
      <c r="L12" s="3"/>
      <c r="M12" s="3"/>
      <c r="N12" s="3">
        <v>1</v>
      </c>
      <c r="O12" s="3">
        <f t="shared" si="2"/>
        <v>3</v>
      </c>
      <c r="P12" s="3"/>
      <c r="Q12" s="3"/>
      <c r="R12" s="13" t="s">
        <v>31</v>
      </c>
      <c r="S12" s="13">
        <f>O12*40</f>
        <v>120</v>
      </c>
      <c r="T12" s="13"/>
      <c r="U12" s="13"/>
      <c r="V12" s="13"/>
      <c r="W12" s="13"/>
      <c r="X12" s="13"/>
      <c r="Y12" s="13"/>
      <c r="Z12" s="13"/>
      <c r="AA12" s="13">
        <v>1</v>
      </c>
      <c r="AB12" s="13">
        <v>1</v>
      </c>
      <c r="AC12" s="13" t="e">
        <f>40*#REF!*AA12*AB12</f>
        <v>#REF!</v>
      </c>
      <c r="AD12" s="13" t="s">
        <v>197</v>
      </c>
    </row>
    <row r="13" spans="1:30" ht="15" x14ac:dyDescent="0.2">
      <c r="A13" s="10" t="s">
        <v>86</v>
      </c>
      <c r="B13" s="7" t="s">
        <v>87</v>
      </c>
      <c r="C13" s="8" t="s">
        <v>27</v>
      </c>
      <c r="D13" s="3" t="s">
        <v>20</v>
      </c>
      <c r="E13" s="3" t="s">
        <v>21</v>
      </c>
      <c r="F13" s="9" t="s">
        <v>119</v>
      </c>
      <c r="G13" s="3" t="s">
        <v>122</v>
      </c>
      <c r="H13" s="3" t="s">
        <v>119</v>
      </c>
      <c r="I13" s="3" t="s">
        <v>121</v>
      </c>
      <c r="J13" s="13">
        <v>4</v>
      </c>
      <c r="K13" s="3"/>
      <c r="L13" s="3">
        <v>1</v>
      </c>
      <c r="M13" s="3"/>
      <c r="N13" s="3">
        <v>1</v>
      </c>
      <c r="O13" s="3">
        <f t="shared" si="2"/>
        <v>4</v>
      </c>
      <c r="P13" s="3"/>
      <c r="Q13" s="3"/>
      <c r="R13" s="13" t="s">
        <v>31</v>
      </c>
      <c r="S13" s="13">
        <f>O13*40</f>
        <v>160</v>
      </c>
      <c r="T13" s="13"/>
      <c r="U13" s="13"/>
      <c r="V13" s="13"/>
      <c r="W13" s="13"/>
      <c r="X13" s="13"/>
      <c r="Y13" s="13"/>
      <c r="Z13" s="13"/>
      <c r="AA13" s="13">
        <v>1</v>
      </c>
      <c r="AB13" s="13">
        <v>1</v>
      </c>
      <c r="AC13" s="13" t="e">
        <f>40*#REF!*AA13*AB13</f>
        <v>#REF!</v>
      </c>
      <c r="AD13" s="13" t="s">
        <v>197</v>
      </c>
    </row>
    <row r="14" spans="1:30" ht="15" x14ac:dyDescent="0.2">
      <c r="A14" s="10" t="s">
        <v>132</v>
      </c>
      <c r="B14" s="7" t="s">
        <v>37</v>
      </c>
      <c r="C14" s="8" t="s">
        <v>27</v>
      </c>
      <c r="D14" s="3" t="s">
        <v>20</v>
      </c>
      <c r="E14" s="3" t="s">
        <v>21</v>
      </c>
      <c r="F14" s="9" t="s">
        <v>119</v>
      </c>
      <c r="G14" s="3" t="s">
        <v>120</v>
      </c>
      <c r="H14" s="3" t="s">
        <v>119</v>
      </c>
      <c r="I14" s="3" t="s">
        <v>121</v>
      </c>
      <c r="J14" s="13">
        <v>1</v>
      </c>
      <c r="K14" s="3"/>
      <c r="L14" s="3"/>
      <c r="M14" s="3"/>
      <c r="N14" s="3"/>
      <c r="O14" s="3">
        <f t="shared" si="2"/>
        <v>1</v>
      </c>
      <c r="P14" s="3">
        <v>1</v>
      </c>
      <c r="Q14" s="3"/>
      <c r="R14" s="3" t="s">
        <v>26</v>
      </c>
      <c r="S14" s="13">
        <f>O14*60</f>
        <v>60</v>
      </c>
      <c r="T14" s="13"/>
      <c r="U14" s="13"/>
      <c r="V14" s="13"/>
      <c r="W14" s="13"/>
      <c r="X14" s="13"/>
      <c r="Y14" s="13"/>
      <c r="Z14" s="13"/>
      <c r="AA14" s="13">
        <v>1</v>
      </c>
      <c r="AB14" s="13">
        <v>1</v>
      </c>
      <c r="AC14" s="13">
        <v>60</v>
      </c>
      <c r="AD14" s="13" t="s">
        <v>26</v>
      </c>
    </row>
    <row r="15" spans="1:30" ht="15" x14ac:dyDescent="0.2">
      <c r="A15" s="10" t="s">
        <v>132</v>
      </c>
      <c r="B15" s="7" t="s">
        <v>37</v>
      </c>
      <c r="C15" s="8" t="s">
        <v>27</v>
      </c>
      <c r="D15" s="3" t="s">
        <v>20</v>
      </c>
      <c r="E15" s="3" t="s">
        <v>21</v>
      </c>
      <c r="F15" s="9" t="s">
        <v>119</v>
      </c>
      <c r="G15" s="3" t="s">
        <v>122</v>
      </c>
      <c r="H15" s="3" t="s">
        <v>119</v>
      </c>
      <c r="I15" s="3" t="s">
        <v>121</v>
      </c>
      <c r="J15" s="13">
        <v>10</v>
      </c>
      <c r="K15" s="3"/>
      <c r="L15" s="3">
        <v>3</v>
      </c>
      <c r="M15" s="3">
        <v>2</v>
      </c>
      <c r="N15" s="3">
        <v>1</v>
      </c>
      <c r="O15" s="3">
        <f t="shared" si="2"/>
        <v>10</v>
      </c>
      <c r="P15" s="3"/>
      <c r="Q15" s="3"/>
      <c r="R15" s="13" t="s">
        <v>31</v>
      </c>
      <c r="S15" s="13">
        <f t="shared" ref="S15" si="4">O15*40</f>
        <v>400</v>
      </c>
      <c r="T15" s="13"/>
      <c r="U15" s="13"/>
      <c r="V15" s="13"/>
      <c r="W15" s="13"/>
      <c r="X15" s="13"/>
      <c r="Y15" s="13"/>
      <c r="Z15" s="13"/>
      <c r="AA15" s="13">
        <v>1</v>
      </c>
      <c r="AB15" s="13">
        <v>1</v>
      </c>
      <c r="AC15" s="13" t="e">
        <f>40*#REF!*AA15*AB15</f>
        <v>#REF!</v>
      </c>
      <c r="AD15" s="13" t="s">
        <v>197</v>
      </c>
    </row>
    <row r="16" spans="1:30" ht="15" x14ac:dyDescent="0.2">
      <c r="A16" s="10" t="s">
        <v>133</v>
      </c>
      <c r="B16" s="7" t="s">
        <v>134</v>
      </c>
      <c r="C16" s="8" t="s">
        <v>27</v>
      </c>
      <c r="D16" s="3" t="s">
        <v>20</v>
      </c>
      <c r="E16" s="3" t="s">
        <v>21</v>
      </c>
      <c r="F16" s="9" t="s">
        <v>119</v>
      </c>
      <c r="G16" s="3" t="s">
        <v>122</v>
      </c>
      <c r="H16" s="3" t="s">
        <v>119</v>
      </c>
      <c r="I16" s="3" t="s">
        <v>121</v>
      </c>
      <c r="J16" s="13">
        <v>6</v>
      </c>
      <c r="K16" s="3"/>
      <c r="L16" s="3">
        <v>3</v>
      </c>
      <c r="M16" s="3">
        <v>1</v>
      </c>
      <c r="N16" s="3">
        <v>1</v>
      </c>
      <c r="O16" s="3">
        <f t="shared" si="2"/>
        <v>5</v>
      </c>
      <c r="P16" s="3"/>
      <c r="Q16" s="3"/>
      <c r="R16" s="13" t="s">
        <v>31</v>
      </c>
      <c r="S16" s="13">
        <f>O16*40</f>
        <v>200</v>
      </c>
      <c r="T16" s="13"/>
      <c r="U16" s="13"/>
      <c r="V16" s="13"/>
      <c r="W16" s="13"/>
      <c r="X16" s="13"/>
      <c r="Y16" s="13"/>
      <c r="Z16" s="13"/>
      <c r="AA16" s="13">
        <v>1</v>
      </c>
      <c r="AB16" s="13">
        <v>1</v>
      </c>
      <c r="AC16" s="13" t="e">
        <f>40*#REF!*AA16*AB16</f>
        <v>#REF!</v>
      </c>
      <c r="AD16" s="13" t="s">
        <v>197</v>
      </c>
    </row>
    <row r="17" spans="1:30" ht="15" x14ac:dyDescent="0.2">
      <c r="A17" s="10" t="s">
        <v>135</v>
      </c>
      <c r="B17" s="7" t="s">
        <v>136</v>
      </c>
      <c r="C17" s="8" t="s">
        <v>27</v>
      </c>
      <c r="D17" s="3" t="s">
        <v>20</v>
      </c>
      <c r="E17" s="3" t="s">
        <v>21</v>
      </c>
      <c r="F17" s="9" t="s">
        <v>119</v>
      </c>
      <c r="G17" s="3" t="s">
        <v>122</v>
      </c>
      <c r="H17" s="3" t="s">
        <v>119</v>
      </c>
      <c r="I17" s="3" t="s">
        <v>121</v>
      </c>
      <c r="J17" s="13">
        <v>4</v>
      </c>
      <c r="K17" s="3"/>
      <c r="L17" s="3">
        <v>1</v>
      </c>
      <c r="M17" s="3">
        <v>1</v>
      </c>
      <c r="N17" s="3"/>
      <c r="O17" s="3">
        <f t="shared" si="2"/>
        <v>4</v>
      </c>
      <c r="P17" s="3"/>
      <c r="Q17" s="3"/>
      <c r="R17" s="13" t="s">
        <v>31</v>
      </c>
      <c r="S17" s="13">
        <f>O17*40</f>
        <v>160</v>
      </c>
      <c r="T17" s="13"/>
      <c r="U17" s="13"/>
      <c r="V17" s="13"/>
      <c r="W17" s="13"/>
      <c r="X17" s="13"/>
      <c r="Y17" s="13"/>
      <c r="Z17" s="13"/>
      <c r="AA17" s="13">
        <v>1</v>
      </c>
      <c r="AB17" s="13">
        <v>1</v>
      </c>
      <c r="AC17" s="13" t="e">
        <f>40*#REF!*AA17*AB17</f>
        <v>#REF!</v>
      </c>
      <c r="AD17" s="13" t="s">
        <v>197</v>
      </c>
    </row>
    <row r="18" spans="1:30" ht="15" x14ac:dyDescent="0.2">
      <c r="A18" s="10">
        <v>19980331</v>
      </c>
      <c r="B18" s="7" t="s">
        <v>28</v>
      </c>
      <c r="C18" s="8" t="s">
        <v>27</v>
      </c>
      <c r="D18" s="3" t="s">
        <v>20</v>
      </c>
      <c r="E18" s="3" t="s">
        <v>21</v>
      </c>
      <c r="F18" s="9" t="s">
        <v>119</v>
      </c>
      <c r="G18" s="3" t="s">
        <v>120</v>
      </c>
      <c r="H18" s="3" t="s">
        <v>119</v>
      </c>
      <c r="I18" s="3" t="s">
        <v>121</v>
      </c>
      <c r="J18" s="13">
        <v>1</v>
      </c>
      <c r="K18" s="3"/>
      <c r="L18" s="3"/>
      <c r="M18" s="3">
        <v>1</v>
      </c>
      <c r="N18" s="3"/>
      <c r="O18" s="3">
        <f t="shared" si="2"/>
        <v>2</v>
      </c>
      <c r="P18" s="3">
        <v>1</v>
      </c>
      <c r="Q18" s="3"/>
      <c r="R18" s="3" t="s">
        <v>26</v>
      </c>
      <c r="S18" s="13">
        <f t="shared" ref="S18" si="5">O18*60</f>
        <v>120</v>
      </c>
      <c r="T18" s="13"/>
      <c r="U18" s="13"/>
      <c r="V18" s="13"/>
      <c r="W18" s="13"/>
      <c r="X18" s="13"/>
      <c r="Y18" s="13"/>
      <c r="Z18" s="13"/>
      <c r="AA18" s="13">
        <v>1</v>
      </c>
      <c r="AB18" s="13">
        <v>1</v>
      </c>
      <c r="AC18" s="13">
        <v>60</v>
      </c>
      <c r="AD18" s="13" t="s">
        <v>26</v>
      </c>
    </row>
    <row r="19" spans="1:30" ht="15" x14ac:dyDescent="0.2">
      <c r="A19" s="10">
        <v>19980331</v>
      </c>
      <c r="B19" s="7" t="s">
        <v>28</v>
      </c>
      <c r="C19" s="8" t="s">
        <v>27</v>
      </c>
      <c r="D19" s="3" t="s">
        <v>20</v>
      </c>
      <c r="E19" s="3" t="s">
        <v>21</v>
      </c>
      <c r="F19" s="9" t="s">
        <v>119</v>
      </c>
      <c r="G19" s="3" t="s">
        <v>122</v>
      </c>
      <c r="H19" s="3" t="s">
        <v>119</v>
      </c>
      <c r="I19" s="3" t="s">
        <v>121</v>
      </c>
      <c r="J19" s="13">
        <v>10</v>
      </c>
      <c r="K19" s="3"/>
      <c r="L19" s="3">
        <v>4</v>
      </c>
      <c r="M19" s="3">
        <v>2</v>
      </c>
      <c r="N19" s="3"/>
      <c r="O19" s="3">
        <f t="shared" si="2"/>
        <v>8</v>
      </c>
      <c r="P19" s="3"/>
      <c r="Q19" s="3"/>
      <c r="R19" s="13" t="s">
        <v>31</v>
      </c>
      <c r="S19" s="13">
        <f t="shared" ref="S19" si="6">O19*40</f>
        <v>320</v>
      </c>
      <c r="T19" s="13"/>
      <c r="U19" s="13"/>
      <c r="V19" s="13"/>
      <c r="W19" s="13"/>
      <c r="X19" s="13"/>
      <c r="Y19" s="13"/>
      <c r="Z19" s="13"/>
      <c r="AA19" s="13">
        <v>1</v>
      </c>
      <c r="AB19" s="13">
        <v>1</v>
      </c>
      <c r="AC19" s="13" t="e">
        <f>40*#REF!*AA19*AB19</f>
        <v>#REF!</v>
      </c>
      <c r="AD19" s="13" t="s">
        <v>197</v>
      </c>
    </row>
    <row r="20" spans="1:30" ht="15" x14ac:dyDescent="0.2">
      <c r="A20" s="10" t="s">
        <v>137</v>
      </c>
      <c r="B20" s="7" t="s">
        <v>138</v>
      </c>
      <c r="C20" s="8" t="s">
        <v>27</v>
      </c>
      <c r="D20" s="3" t="s">
        <v>20</v>
      </c>
      <c r="E20" s="3" t="s">
        <v>21</v>
      </c>
      <c r="F20" s="9" t="s">
        <v>119</v>
      </c>
      <c r="G20" s="3" t="s">
        <v>120</v>
      </c>
      <c r="H20" s="3" t="s">
        <v>119</v>
      </c>
      <c r="I20" s="3" t="s">
        <v>121</v>
      </c>
      <c r="J20" s="13">
        <v>1</v>
      </c>
      <c r="K20" s="3"/>
      <c r="L20" s="3"/>
      <c r="M20" s="3">
        <v>1</v>
      </c>
      <c r="N20" s="3"/>
      <c r="O20" s="3">
        <f t="shared" si="2"/>
        <v>2</v>
      </c>
      <c r="P20" s="3">
        <v>1</v>
      </c>
      <c r="Q20" s="3"/>
      <c r="R20" s="3" t="s">
        <v>26</v>
      </c>
      <c r="S20" s="13">
        <f>O20*60</f>
        <v>120</v>
      </c>
      <c r="T20" s="13"/>
      <c r="U20" s="13"/>
      <c r="V20" s="13"/>
      <c r="W20" s="13"/>
      <c r="X20" s="13"/>
      <c r="Y20" s="13"/>
      <c r="Z20" s="13"/>
      <c r="AA20" s="13">
        <v>1</v>
      </c>
      <c r="AB20" s="13">
        <v>1</v>
      </c>
      <c r="AC20" s="13">
        <v>60</v>
      </c>
      <c r="AD20" s="13" t="s">
        <v>26</v>
      </c>
    </row>
    <row r="21" spans="1:30" ht="15" x14ac:dyDescent="0.2">
      <c r="A21" s="10" t="s">
        <v>137</v>
      </c>
      <c r="B21" s="7" t="s">
        <v>138</v>
      </c>
      <c r="C21" s="8" t="s">
        <v>27</v>
      </c>
      <c r="D21" s="3" t="s">
        <v>20</v>
      </c>
      <c r="E21" s="3" t="s">
        <v>21</v>
      </c>
      <c r="F21" s="9" t="s">
        <v>119</v>
      </c>
      <c r="G21" s="3" t="s">
        <v>122</v>
      </c>
      <c r="H21" s="3" t="s">
        <v>119</v>
      </c>
      <c r="I21" s="3" t="s">
        <v>121</v>
      </c>
      <c r="J21" s="13">
        <v>8</v>
      </c>
      <c r="K21" s="3"/>
      <c r="L21" s="3">
        <v>3</v>
      </c>
      <c r="M21" s="3"/>
      <c r="N21" s="3">
        <v>2</v>
      </c>
      <c r="O21" s="3">
        <f t="shared" si="2"/>
        <v>7</v>
      </c>
      <c r="P21" s="3"/>
      <c r="Q21" s="3"/>
      <c r="R21" s="13" t="s">
        <v>31</v>
      </c>
      <c r="S21" s="13">
        <f>O21*40</f>
        <v>280</v>
      </c>
      <c r="T21" s="13"/>
      <c r="U21" s="13"/>
      <c r="V21" s="13"/>
      <c r="W21" s="13"/>
      <c r="X21" s="13"/>
      <c r="Y21" s="13"/>
      <c r="Z21" s="13"/>
      <c r="AA21" s="13">
        <v>1</v>
      </c>
      <c r="AB21" s="13">
        <v>1</v>
      </c>
      <c r="AC21" s="13" t="e">
        <f>40*#REF!*AA21*AB21</f>
        <v>#REF!</v>
      </c>
      <c r="AD21" s="13" t="s">
        <v>197</v>
      </c>
    </row>
    <row r="22" spans="1:30" ht="15" x14ac:dyDescent="0.2">
      <c r="A22" s="10" t="s">
        <v>139</v>
      </c>
      <c r="B22" s="7" t="s">
        <v>140</v>
      </c>
      <c r="C22" s="8" t="s">
        <v>27</v>
      </c>
      <c r="D22" s="3" t="s">
        <v>20</v>
      </c>
      <c r="E22" s="3" t="s">
        <v>21</v>
      </c>
      <c r="F22" s="9" t="s">
        <v>119</v>
      </c>
      <c r="G22" s="3" t="s">
        <v>122</v>
      </c>
      <c r="H22" s="3" t="s">
        <v>119</v>
      </c>
      <c r="I22" s="3" t="s">
        <v>121</v>
      </c>
      <c r="J22" s="13">
        <v>4</v>
      </c>
      <c r="K22" s="3"/>
      <c r="L22" s="3">
        <v>1</v>
      </c>
      <c r="M22" s="3">
        <v>1</v>
      </c>
      <c r="N22" s="3"/>
      <c r="O22" s="3">
        <f t="shared" si="2"/>
        <v>4</v>
      </c>
      <c r="P22" s="3"/>
      <c r="Q22" s="3"/>
      <c r="R22" s="13" t="s">
        <v>31</v>
      </c>
      <c r="S22" s="13">
        <f>O22*40</f>
        <v>160</v>
      </c>
      <c r="T22" s="13"/>
      <c r="U22" s="13"/>
      <c r="V22" s="13"/>
      <c r="W22" s="13"/>
      <c r="X22" s="13"/>
      <c r="Y22" s="13"/>
      <c r="Z22" s="13"/>
      <c r="AA22" s="13">
        <v>1</v>
      </c>
      <c r="AB22" s="13">
        <v>1</v>
      </c>
      <c r="AC22" s="13" t="e">
        <f>40*#REF!*AA22*AB22</f>
        <v>#REF!</v>
      </c>
      <c r="AD22" s="13" t="s">
        <v>197</v>
      </c>
    </row>
    <row r="23" spans="1:30" ht="15" x14ac:dyDescent="0.2">
      <c r="A23" s="10" t="s">
        <v>141</v>
      </c>
      <c r="B23" s="7" t="s">
        <v>69</v>
      </c>
      <c r="C23" s="8" t="s">
        <v>27</v>
      </c>
      <c r="D23" s="3" t="s">
        <v>20</v>
      </c>
      <c r="E23" s="3" t="s">
        <v>21</v>
      </c>
      <c r="F23" s="9" t="s">
        <v>119</v>
      </c>
      <c r="G23" s="3" t="s">
        <v>120</v>
      </c>
      <c r="H23" s="3" t="s">
        <v>119</v>
      </c>
      <c r="I23" s="3" t="s">
        <v>121</v>
      </c>
      <c r="J23" s="13"/>
      <c r="K23" s="3"/>
      <c r="L23" s="3"/>
      <c r="M23" s="3">
        <v>1</v>
      </c>
      <c r="N23" s="3"/>
      <c r="O23" s="3">
        <f t="shared" si="2"/>
        <v>1</v>
      </c>
      <c r="P23" s="3">
        <v>1</v>
      </c>
      <c r="Q23" s="3"/>
      <c r="R23" s="3" t="s">
        <v>26</v>
      </c>
      <c r="S23" s="13">
        <f>O23*60</f>
        <v>60</v>
      </c>
      <c r="T23" s="13"/>
      <c r="U23" s="13"/>
      <c r="V23" s="13"/>
      <c r="W23" s="13"/>
      <c r="X23" s="13"/>
      <c r="Y23" s="13"/>
      <c r="Z23" s="13"/>
      <c r="AA23" s="13"/>
      <c r="AB23" s="13"/>
      <c r="AC23" s="13"/>
      <c r="AD23" s="13"/>
    </row>
    <row r="24" spans="1:30" ht="15" x14ac:dyDescent="0.2">
      <c r="A24" s="10" t="s">
        <v>141</v>
      </c>
      <c r="B24" s="7" t="s">
        <v>69</v>
      </c>
      <c r="C24" s="8" t="s">
        <v>27</v>
      </c>
      <c r="D24" s="3" t="s">
        <v>20</v>
      </c>
      <c r="E24" s="3" t="s">
        <v>21</v>
      </c>
      <c r="F24" s="9" t="s">
        <v>119</v>
      </c>
      <c r="G24" s="3" t="s">
        <v>122</v>
      </c>
      <c r="H24" s="3" t="s">
        <v>119</v>
      </c>
      <c r="I24" s="3" t="s">
        <v>121</v>
      </c>
      <c r="J24" s="13">
        <v>10</v>
      </c>
      <c r="K24" s="3"/>
      <c r="L24" s="3">
        <v>4</v>
      </c>
      <c r="M24" s="3">
        <v>1</v>
      </c>
      <c r="N24" s="3">
        <v>1</v>
      </c>
      <c r="O24" s="3">
        <f t="shared" si="2"/>
        <v>8</v>
      </c>
      <c r="P24" s="3"/>
      <c r="Q24" s="3"/>
      <c r="R24" s="13" t="s">
        <v>31</v>
      </c>
      <c r="S24" s="13">
        <f t="shared" ref="S24" si="7">O24*40</f>
        <v>320</v>
      </c>
      <c r="T24" s="13"/>
      <c r="U24" s="13"/>
      <c r="V24" s="19"/>
      <c r="W24" s="19"/>
      <c r="X24" s="19"/>
      <c r="Y24" s="19"/>
      <c r="Z24" s="19"/>
      <c r="AA24" s="13">
        <v>1</v>
      </c>
      <c r="AB24" s="13">
        <v>1</v>
      </c>
      <c r="AC24" s="13" t="e">
        <f>40*#REF!*AA24*AB24</f>
        <v>#REF!</v>
      </c>
      <c r="AD24" s="13" t="s">
        <v>197</v>
      </c>
    </row>
    <row r="25" spans="1:30" ht="15" x14ac:dyDescent="0.2">
      <c r="A25" s="10" t="s">
        <v>142</v>
      </c>
      <c r="B25" s="7" t="s">
        <v>143</v>
      </c>
      <c r="C25" s="8" t="s">
        <v>27</v>
      </c>
      <c r="D25" s="3" t="s">
        <v>20</v>
      </c>
      <c r="E25" s="3" t="s">
        <v>21</v>
      </c>
      <c r="F25" s="9" t="s">
        <v>119</v>
      </c>
      <c r="G25" s="3" t="s">
        <v>122</v>
      </c>
      <c r="H25" s="3" t="s">
        <v>119</v>
      </c>
      <c r="I25" s="3" t="s">
        <v>121</v>
      </c>
      <c r="J25" s="13">
        <v>3</v>
      </c>
      <c r="K25" s="3"/>
      <c r="L25" s="3">
        <v>0</v>
      </c>
      <c r="M25" s="3">
        <v>1</v>
      </c>
      <c r="N25" s="3"/>
      <c r="O25" s="3">
        <f t="shared" si="2"/>
        <v>4</v>
      </c>
      <c r="P25" s="3"/>
      <c r="Q25" s="3"/>
      <c r="R25" s="13" t="s">
        <v>31</v>
      </c>
      <c r="S25" s="13">
        <f>O25*40</f>
        <v>160</v>
      </c>
      <c r="T25" s="13"/>
      <c r="U25" s="13"/>
      <c r="V25" s="13"/>
      <c r="W25" s="13"/>
      <c r="X25" s="13"/>
      <c r="Y25" s="13"/>
      <c r="Z25" s="13"/>
      <c r="AA25" s="13">
        <v>1</v>
      </c>
      <c r="AB25" s="13">
        <v>1</v>
      </c>
      <c r="AC25" s="13" t="e">
        <f>40*#REF!*AA25*AB25</f>
        <v>#REF!</v>
      </c>
      <c r="AD25" s="13" t="s">
        <v>197</v>
      </c>
    </row>
    <row r="26" spans="1:30" ht="15" x14ac:dyDescent="0.2">
      <c r="A26" s="10" t="s">
        <v>144</v>
      </c>
      <c r="B26" s="7" t="s">
        <v>105</v>
      </c>
      <c r="C26" s="8" t="s">
        <v>27</v>
      </c>
      <c r="D26" s="3" t="s">
        <v>20</v>
      </c>
      <c r="E26" s="3" t="s">
        <v>21</v>
      </c>
      <c r="F26" s="9" t="s">
        <v>119</v>
      </c>
      <c r="G26" s="3" t="s">
        <v>122</v>
      </c>
      <c r="H26" s="3" t="s">
        <v>119</v>
      </c>
      <c r="I26" s="3" t="s">
        <v>121</v>
      </c>
      <c r="J26" s="13">
        <v>7</v>
      </c>
      <c r="K26" s="3"/>
      <c r="L26" s="3">
        <v>3</v>
      </c>
      <c r="M26" s="3">
        <v>2</v>
      </c>
      <c r="N26" s="3"/>
      <c r="O26" s="3">
        <f t="shared" si="2"/>
        <v>6</v>
      </c>
      <c r="P26" s="3"/>
      <c r="Q26" s="3"/>
      <c r="R26" s="13" t="s">
        <v>31</v>
      </c>
      <c r="S26" s="13">
        <f>O26*40</f>
        <v>240</v>
      </c>
      <c r="T26" s="13"/>
      <c r="U26" s="13"/>
      <c r="V26" s="13"/>
      <c r="W26" s="13"/>
      <c r="X26" s="13"/>
      <c r="Y26" s="13"/>
      <c r="Z26" s="13"/>
      <c r="AA26" s="13">
        <v>1</v>
      </c>
      <c r="AB26" s="13">
        <v>1</v>
      </c>
      <c r="AC26" s="13" t="e">
        <f>40*#REF!*AA26*AB26</f>
        <v>#REF!</v>
      </c>
      <c r="AD26" s="13" t="s">
        <v>197</v>
      </c>
    </row>
    <row r="27" spans="1:30" ht="15" x14ac:dyDescent="0.2">
      <c r="A27" s="10" t="s">
        <v>145</v>
      </c>
      <c r="B27" s="7" t="s">
        <v>146</v>
      </c>
      <c r="C27" s="8" t="s">
        <v>27</v>
      </c>
      <c r="D27" s="3" t="s">
        <v>20</v>
      </c>
      <c r="E27" s="3" t="s">
        <v>21</v>
      </c>
      <c r="F27" s="9" t="s">
        <v>119</v>
      </c>
      <c r="G27" s="3" t="s">
        <v>122</v>
      </c>
      <c r="H27" s="3" t="s">
        <v>119</v>
      </c>
      <c r="I27" s="3" t="s">
        <v>121</v>
      </c>
      <c r="J27" s="13">
        <v>2</v>
      </c>
      <c r="K27" s="3"/>
      <c r="L27" s="3"/>
      <c r="M27" s="3"/>
      <c r="N27" s="3">
        <v>1</v>
      </c>
      <c r="O27" s="3">
        <f t="shared" si="2"/>
        <v>3</v>
      </c>
      <c r="P27" s="3"/>
      <c r="Q27" s="3"/>
      <c r="R27" s="13" t="s">
        <v>31</v>
      </c>
      <c r="S27" s="13">
        <f>O27*40</f>
        <v>120</v>
      </c>
      <c r="T27" s="13"/>
      <c r="U27" s="13"/>
      <c r="V27" s="13"/>
      <c r="W27" s="13"/>
      <c r="X27" s="13"/>
      <c r="Y27" s="13"/>
      <c r="Z27" s="13"/>
      <c r="AA27" s="13">
        <v>1</v>
      </c>
      <c r="AB27" s="13">
        <v>1</v>
      </c>
      <c r="AC27" s="13" t="e">
        <f>40*#REF!*AA27*AB27</f>
        <v>#REF!</v>
      </c>
      <c r="AD27" s="13" t="s">
        <v>197</v>
      </c>
    </row>
    <row r="28" spans="1:30" x14ac:dyDescent="0.2">
      <c r="A28" s="11"/>
      <c r="B28" s="7" t="s">
        <v>42</v>
      </c>
      <c r="C28" s="8" t="s">
        <v>27</v>
      </c>
      <c r="D28" s="3" t="s">
        <v>20</v>
      </c>
      <c r="E28" s="3" t="s">
        <v>21</v>
      </c>
      <c r="F28" s="9" t="s">
        <v>119</v>
      </c>
      <c r="G28" s="3" t="s">
        <v>120</v>
      </c>
      <c r="H28" s="3" t="s">
        <v>119</v>
      </c>
      <c r="I28" s="3" t="s">
        <v>121</v>
      </c>
      <c r="J28" s="13">
        <v>3</v>
      </c>
      <c r="K28" s="3"/>
      <c r="L28" s="3"/>
      <c r="M28" s="3">
        <v>1</v>
      </c>
      <c r="N28" s="3"/>
      <c r="O28" s="3">
        <f t="shared" si="2"/>
        <v>4</v>
      </c>
      <c r="P28" s="3">
        <v>1</v>
      </c>
      <c r="Q28" s="3"/>
      <c r="R28" s="3" t="s">
        <v>26</v>
      </c>
      <c r="S28" s="13">
        <f>O28*60</f>
        <v>240</v>
      </c>
      <c r="T28" s="13"/>
      <c r="U28" s="13"/>
      <c r="V28" s="13"/>
      <c r="W28" s="13"/>
      <c r="X28" s="13"/>
      <c r="Y28" s="13"/>
      <c r="Z28" s="13"/>
      <c r="AA28" s="13">
        <v>1</v>
      </c>
      <c r="AB28" s="13">
        <v>1</v>
      </c>
      <c r="AC28" s="13">
        <v>180</v>
      </c>
      <c r="AD28" s="13" t="s">
        <v>26</v>
      </c>
    </row>
    <row r="29" spans="1:30" x14ac:dyDescent="0.2">
      <c r="A29" s="11"/>
      <c r="B29" s="7" t="s">
        <v>42</v>
      </c>
      <c r="C29" s="8" t="s">
        <v>27</v>
      </c>
      <c r="D29" s="3" t="s">
        <v>20</v>
      </c>
      <c r="E29" s="3" t="s">
        <v>21</v>
      </c>
      <c r="F29" s="9" t="s">
        <v>119</v>
      </c>
      <c r="G29" s="3" t="s">
        <v>122</v>
      </c>
      <c r="H29" s="3" t="s">
        <v>119</v>
      </c>
      <c r="I29" s="3" t="s">
        <v>121</v>
      </c>
      <c r="J29" s="13">
        <v>14</v>
      </c>
      <c r="K29" s="3"/>
      <c r="L29" s="3">
        <v>5</v>
      </c>
      <c r="M29" s="3">
        <v>1</v>
      </c>
      <c r="N29" s="3">
        <v>1</v>
      </c>
      <c r="O29" s="3">
        <f t="shared" si="2"/>
        <v>11</v>
      </c>
      <c r="P29" s="3"/>
      <c r="Q29" s="3"/>
      <c r="R29" s="13" t="s">
        <v>31</v>
      </c>
      <c r="S29" s="13">
        <f t="shared" ref="S29" si="8">O29*40</f>
        <v>440</v>
      </c>
      <c r="T29" s="13"/>
      <c r="U29" s="13"/>
      <c r="V29" s="13"/>
      <c r="W29" s="13"/>
      <c r="X29" s="13"/>
      <c r="Y29" s="13"/>
      <c r="Z29" s="13"/>
      <c r="AA29" s="13">
        <v>1</v>
      </c>
      <c r="AB29" s="13">
        <v>1</v>
      </c>
      <c r="AC29" s="13" t="e">
        <f>40*#REF!*AA29*AB29</f>
        <v>#REF!</v>
      </c>
      <c r="AD29" s="13" t="s">
        <v>197</v>
      </c>
    </row>
    <row r="30" spans="1:30" ht="15" x14ac:dyDescent="0.2">
      <c r="A30" s="10" t="s">
        <v>147</v>
      </c>
      <c r="B30" s="7" t="s">
        <v>148</v>
      </c>
      <c r="C30" s="8" t="s">
        <v>27</v>
      </c>
      <c r="D30" s="3" t="s">
        <v>20</v>
      </c>
      <c r="E30" s="3" t="s">
        <v>21</v>
      </c>
      <c r="F30" s="9" t="s">
        <v>119</v>
      </c>
      <c r="G30" s="3" t="s">
        <v>122</v>
      </c>
      <c r="H30" s="3" t="s">
        <v>119</v>
      </c>
      <c r="I30" s="3" t="s">
        <v>121</v>
      </c>
      <c r="J30" s="13">
        <v>9</v>
      </c>
      <c r="K30" s="3"/>
      <c r="L30" s="3">
        <v>4</v>
      </c>
      <c r="M30" s="3">
        <v>1</v>
      </c>
      <c r="N30" s="3">
        <v>2</v>
      </c>
      <c r="O30" s="3">
        <f t="shared" si="2"/>
        <v>8</v>
      </c>
      <c r="P30" s="3"/>
      <c r="Q30" s="3"/>
      <c r="R30" s="13" t="s">
        <v>31</v>
      </c>
      <c r="S30" s="13">
        <f t="shared" ref="S30:S40" si="9">O30*40</f>
        <v>320</v>
      </c>
      <c r="T30" s="13"/>
      <c r="U30" s="13"/>
      <c r="V30" s="13"/>
      <c r="W30" s="13"/>
      <c r="X30" s="13"/>
      <c r="Y30" s="13"/>
      <c r="Z30" s="13"/>
      <c r="AA30" s="13">
        <v>1</v>
      </c>
      <c r="AB30" s="13">
        <v>1</v>
      </c>
      <c r="AC30" s="13" t="e">
        <f>40*#REF!*AA30*AB30</f>
        <v>#REF!</v>
      </c>
      <c r="AD30" s="13" t="s">
        <v>197</v>
      </c>
    </row>
    <row r="31" spans="1:30" ht="15" x14ac:dyDescent="0.2">
      <c r="A31" s="10" t="s">
        <v>149</v>
      </c>
      <c r="B31" s="7" t="s">
        <v>150</v>
      </c>
      <c r="C31" s="8" t="s">
        <v>27</v>
      </c>
      <c r="D31" s="3" t="s">
        <v>20</v>
      </c>
      <c r="E31" s="3" t="s">
        <v>21</v>
      </c>
      <c r="F31" s="9" t="s">
        <v>119</v>
      </c>
      <c r="G31" s="3" t="s">
        <v>122</v>
      </c>
      <c r="H31" s="3" t="s">
        <v>119</v>
      </c>
      <c r="I31" s="3" t="s">
        <v>121</v>
      </c>
      <c r="J31" s="13">
        <v>2</v>
      </c>
      <c r="K31" s="3"/>
      <c r="L31" s="3">
        <v>1</v>
      </c>
      <c r="M31" s="3">
        <v>1</v>
      </c>
      <c r="N31" s="3"/>
      <c r="O31" s="3">
        <f t="shared" si="2"/>
        <v>2</v>
      </c>
      <c r="P31" s="3"/>
      <c r="Q31" s="3"/>
      <c r="R31" s="13" t="s">
        <v>31</v>
      </c>
      <c r="S31" s="13">
        <f t="shared" si="9"/>
        <v>80</v>
      </c>
      <c r="T31" s="13"/>
      <c r="U31" s="13"/>
      <c r="V31" s="13"/>
      <c r="W31" s="13"/>
      <c r="X31" s="13"/>
      <c r="Y31" s="13"/>
      <c r="Z31" s="13"/>
      <c r="AA31" s="13">
        <v>1</v>
      </c>
      <c r="AB31" s="13">
        <v>1</v>
      </c>
      <c r="AC31" s="13" t="e">
        <f>40*#REF!*AA31*AB31</f>
        <v>#REF!</v>
      </c>
      <c r="AD31" s="13" t="s">
        <v>197</v>
      </c>
    </row>
    <row r="32" spans="1:30" ht="15" x14ac:dyDescent="0.2">
      <c r="A32" s="10" t="s">
        <v>151</v>
      </c>
      <c r="B32" s="7" t="s">
        <v>32</v>
      </c>
      <c r="C32" s="8" t="s">
        <v>27</v>
      </c>
      <c r="D32" s="3" t="s">
        <v>20</v>
      </c>
      <c r="E32" s="3" t="s">
        <v>21</v>
      </c>
      <c r="F32" s="9" t="s">
        <v>119</v>
      </c>
      <c r="G32" s="3" t="s">
        <v>122</v>
      </c>
      <c r="H32" s="3" t="s">
        <v>119</v>
      </c>
      <c r="I32" s="3" t="s">
        <v>121</v>
      </c>
      <c r="J32" s="13">
        <v>3</v>
      </c>
      <c r="K32" s="3"/>
      <c r="L32" s="3">
        <v>1</v>
      </c>
      <c r="M32" s="3"/>
      <c r="N32" s="3"/>
      <c r="O32" s="3">
        <f t="shared" si="2"/>
        <v>2</v>
      </c>
      <c r="P32" s="3"/>
      <c r="Q32" s="3"/>
      <c r="R32" s="13" t="s">
        <v>31</v>
      </c>
      <c r="S32" s="13">
        <f t="shared" si="9"/>
        <v>80</v>
      </c>
      <c r="T32" s="13"/>
      <c r="U32" s="13"/>
      <c r="V32" s="13"/>
      <c r="W32" s="13"/>
      <c r="X32" s="13"/>
      <c r="Y32" s="13"/>
      <c r="Z32" s="13"/>
      <c r="AA32" s="13">
        <v>1</v>
      </c>
      <c r="AB32" s="13">
        <v>1</v>
      </c>
      <c r="AC32" s="13" t="e">
        <f>40*#REF!*AA32*AB32</f>
        <v>#REF!</v>
      </c>
      <c r="AD32" s="13" t="s">
        <v>197</v>
      </c>
    </row>
    <row r="33" spans="1:30" ht="15" x14ac:dyDescent="0.2">
      <c r="A33" s="10" t="s">
        <v>152</v>
      </c>
      <c r="B33" s="7" t="s">
        <v>153</v>
      </c>
      <c r="C33" s="8" t="s">
        <v>27</v>
      </c>
      <c r="D33" s="3" t="s">
        <v>20</v>
      </c>
      <c r="E33" s="3" t="s">
        <v>21</v>
      </c>
      <c r="F33" s="9" t="s">
        <v>119</v>
      </c>
      <c r="G33" s="3" t="s">
        <v>122</v>
      </c>
      <c r="H33" s="3" t="s">
        <v>119</v>
      </c>
      <c r="I33" s="3" t="s">
        <v>121</v>
      </c>
      <c r="J33" s="13">
        <v>2</v>
      </c>
      <c r="K33" s="3"/>
      <c r="L33" s="3">
        <v>1</v>
      </c>
      <c r="M33" s="3">
        <v>1</v>
      </c>
      <c r="N33" s="3"/>
      <c r="O33" s="3">
        <f t="shared" si="2"/>
        <v>2</v>
      </c>
      <c r="P33" s="3"/>
      <c r="Q33" s="3"/>
      <c r="R33" s="13" t="s">
        <v>31</v>
      </c>
      <c r="S33" s="13">
        <f t="shared" si="9"/>
        <v>80</v>
      </c>
      <c r="T33" s="13"/>
      <c r="U33" s="13"/>
      <c r="V33" s="13"/>
      <c r="W33" s="13"/>
      <c r="X33" s="13"/>
      <c r="Y33" s="13"/>
      <c r="Z33" s="13"/>
      <c r="AA33" s="13">
        <v>1</v>
      </c>
      <c r="AB33" s="13">
        <v>1</v>
      </c>
      <c r="AC33" s="13" t="e">
        <f>40*#REF!*AA33*AB33</f>
        <v>#REF!</v>
      </c>
      <c r="AD33" s="13" t="s">
        <v>197</v>
      </c>
    </row>
    <row r="34" spans="1:30" ht="15" x14ac:dyDescent="0.2">
      <c r="A34" s="10" t="s">
        <v>154</v>
      </c>
      <c r="B34" s="7" t="s">
        <v>155</v>
      </c>
      <c r="C34" s="8" t="s">
        <v>27</v>
      </c>
      <c r="D34" s="3" t="s">
        <v>20</v>
      </c>
      <c r="E34" s="3" t="s">
        <v>21</v>
      </c>
      <c r="F34" s="9" t="s">
        <v>119</v>
      </c>
      <c r="G34" s="3" t="s">
        <v>122</v>
      </c>
      <c r="H34" s="3" t="s">
        <v>119</v>
      </c>
      <c r="I34" s="3" t="s">
        <v>121</v>
      </c>
      <c r="J34" s="13">
        <v>1</v>
      </c>
      <c r="K34" s="3"/>
      <c r="L34" s="3">
        <v>1</v>
      </c>
      <c r="M34" s="3"/>
      <c r="N34" s="3"/>
      <c r="O34" s="3">
        <f t="shared" si="2"/>
        <v>0</v>
      </c>
      <c r="P34" s="3"/>
      <c r="Q34" s="3"/>
      <c r="R34" s="13" t="s">
        <v>31</v>
      </c>
      <c r="S34" s="13">
        <f t="shared" si="9"/>
        <v>0</v>
      </c>
      <c r="T34" s="13"/>
      <c r="U34" s="13"/>
      <c r="V34" s="13"/>
      <c r="W34" s="13"/>
      <c r="X34" s="13"/>
      <c r="Y34" s="13"/>
      <c r="Z34" s="13"/>
      <c r="AA34" s="13">
        <v>1</v>
      </c>
      <c r="AB34" s="13">
        <v>1</v>
      </c>
      <c r="AC34" s="13" t="e">
        <f>40*#REF!*AA34*AB34</f>
        <v>#REF!</v>
      </c>
      <c r="AD34" s="13" t="s">
        <v>198</v>
      </c>
    </row>
    <row r="35" spans="1:30" ht="15" x14ac:dyDescent="0.2">
      <c r="A35" s="10" t="s">
        <v>156</v>
      </c>
      <c r="B35" s="7" t="s">
        <v>157</v>
      </c>
      <c r="C35" s="8" t="s">
        <v>27</v>
      </c>
      <c r="D35" s="3" t="s">
        <v>20</v>
      </c>
      <c r="E35" s="3" t="s">
        <v>21</v>
      </c>
      <c r="F35" s="9" t="s">
        <v>119</v>
      </c>
      <c r="G35" s="3" t="s">
        <v>122</v>
      </c>
      <c r="H35" s="3" t="s">
        <v>119</v>
      </c>
      <c r="I35" s="3" t="s">
        <v>121</v>
      </c>
      <c r="J35" s="13">
        <v>1</v>
      </c>
      <c r="K35" s="3"/>
      <c r="L35" s="3"/>
      <c r="M35" s="3">
        <v>1</v>
      </c>
      <c r="N35" s="3"/>
      <c r="O35" s="3">
        <f t="shared" ref="O35" si="10">J35-L35+M35+N35</f>
        <v>2</v>
      </c>
      <c r="P35" s="3"/>
      <c r="Q35" s="3"/>
      <c r="R35" s="13" t="s">
        <v>31</v>
      </c>
      <c r="S35" s="13">
        <f t="shared" si="9"/>
        <v>80</v>
      </c>
      <c r="T35" s="13"/>
      <c r="U35" s="13"/>
      <c r="V35" s="13"/>
      <c r="W35" s="13"/>
      <c r="X35" s="13"/>
      <c r="Y35" s="13"/>
      <c r="Z35" s="13"/>
      <c r="AA35" s="13">
        <v>1</v>
      </c>
      <c r="AB35" s="13">
        <v>1</v>
      </c>
      <c r="AC35" s="13" t="e">
        <f>40*#REF!*AA35*AB35</f>
        <v>#REF!</v>
      </c>
      <c r="AD35" s="13" t="s">
        <v>197</v>
      </c>
    </row>
    <row r="36" spans="1:30" ht="15" x14ac:dyDescent="0.2">
      <c r="A36" s="10" t="s">
        <v>158</v>
      </c>
      <c r="B36" s="7" t="s">
        <v>159</v>
      </c>
      <c r="C36" s="8" t="s">
        <v>27</v>
      </c>
      <c r="D36" s="3" t="s">
        <v>20</v>
      </c>
      <c r="E36" s="3" t="s">
        <v>21</v>
      </c>
      <c r="F36" s="9" t="s">
        <v>119</v>
      </c>
      <c r="G36" s="3" t="s">
        <v>122</v>
      </c>
      <c r="H36" s="3" t="s">
        <v>119</v>
      </c>
      <c r="I36" s="3" t="s">
        <v>121</v>
      </c>
      <c r="J36" s="13">
        <v>1</v>
      </c>
      <c r="K36" s="3"/>
      <c r="L36" s="3"/>
      <c r="M36" s="3">
        <v>1</v>
      </c>
      <c r="N36" s="3"/>
      <c r="O36" s="3">
        <f t="shared" ref="O36:O65" si="11">J36-L36+M36+N36</f>
        <v>2</v>
      </c>
      <c r="P36" s="3"/>
      <c r="Q36" s="3"/>
      <c r="R36" s="13" t="s">
        <v>31</v>
      </c>
      <c r="S36" s="13">
        <f t="shared" si="9"/>
        <v>80</v>
      </c>
      <c r="T36" s="13"/>
      <c r="U36" s="13"/>
      <c r="V36" s="13"/>
      <c r="W36" s="13"/>
      <c r="X36" s="13"/>
      <c r="Y36" s="13"/>
      <c r="Z36" s="13"/>
      <c r="AA36" s="13">
        <v>1</v>
      </c>
      <c r="AB36" s="13">
        <v>1</v>
      </c>
      <c r="AC36" s="13" t="e">
        <f>40*#REF!*AA36*AB36</f>
        <v>#REF!</v>
      </c>
      <c r="AD36" s="13" t="s">
        <v>198</v>
      </c>
    </row>
    <row r="37" spans="1:30" ht="15" x14ac:dyDescent="0.2">
      <c r="A37" s="10" t="s">
        <v>160</v>
      </c>
      <c r="B37" s="7" t="s">
        <v>93</v>
      </c>
      <c r="C37" s="8" t="s">
        <v>27</v>
      </c>
      <c r="D37" s="3" t="s">
        <v>20</v>
      </c>
      <c r="E37" s="3" t="s">
        <v>21</v>
      </c>
      <c r="F37" s="9" t="s">
        <v>119</v>
      </c>
      <c r="G37" s="3" t="s">
        <v>122</v>
      </c>
      <c r="H37" s="3" t="s">
        <v>119</v>
      </c>
      <c r="I37" s="3" t="s">
        <v>121</v>
      </c>
      <c r="J37" s="13">
        <v>1</v>
      </c>
      <c r="K37" s="3"/>
      <c r="L37" s="3"/>
      <c r="M37" s="3">
        <v>1</v>
      </c>
      <c r="N37" s="3"/>
      <c r="O37" s="3">
        <f t="shared" si="11"/>
        <v>2</v>
      </c>
      <c r="P37" s="3"/>
      <c r="Q37" s="3"/>
      <c r="R37" s="13" t="s">
        <v>31</v>
      </c>
      <c r="S37" s="13">
        <f t="shared" si="9"/>
        <v>80</v>
      </c>
      <c r="T37" s="13"/>
      <c r="U37" s="13"/>
      <c r="V37" s="13"/>
      <c r="W37" s="13"/>
      <c r="X37" s="13"/>
      <c r="Y37" s="13"/>
      <c r="Z37" s="13"/>
      <c r="AA37" s="13">
        <v>1</v>
      </c>
      <c r="AB37" s="13">
        <v>1</v>
      </c>
      <c r="AC37" s="13" t="e">
        <f>40*#REF!*AA37*AB37</f>
        <v>#REF!</v>
      </c>
      <c r="AD37" s="13" t="s">
        <v>198</v>
      </c>
    </row>
    <row r="38" spans="1:30" ht="15" x14ac:dyDescent="0.2">
      <c r="A38" s="10" t="s">
        <v>161</v>
      </c>
      <c r="B38" s="7" t="s">
        <v>162</v>
      </c>
      <c r="C38" s="8" t="s">
        <v>27</v>
      </c>
      <c r="D38" s="3" t="s">
        <v>20</v>
      </c>
      <c r="E38" s="3" t="s">
        <v>21</v>
      </c>
      <c r="F38" s="9" t="s">
        <v>119</v>
      </c>
      <c r="G38" s="3" t="s">
        <v>122</v>
      </c>
      <c r="H38" s="3" t="s">
        <v>119</v>
      </c>
      <c r="I38" s="3" t="s">
        <v>121</v>
      </c>
      <c r="J38" s="13">
        <v>1</v>
      </c>
      <c r="K38" s="3"/>
      <c r="L38" s="3"/>
      <c r="M38" s="3"/>
      <c r="N38" s="3">
        <v>1</v>
      </c>
      <c r="O38" s="3">
        <f t="shared" si="11"/>
        <v>2</v>
      </c>
      <c r="P38" s="3"/>
      <c r="Q38" s="3"/>
      <c r="R38" s="13" t="s">
        <v>31</v>
      </c>
      <c r="S38" s="13">
        <f t="shared" si="9"/>
        <v>80</v>
      </c>
      <c r="T38" s="13"/>
      <c r="U38" s="13"/>
      <c r="V38" s="13"/>
      <c r="W38" s="13"/>
      <c r="X38" s="13"/>
      <c r="Y38" s="13"/>
      <c r="Z38" s="13"/>
      <c r="AA38" s="13">
        <v>1</v>
      </c>
      <c r="AB38" s="13">
        <v>1</v>
      </c>
      <c r="AC38" s="13" t="e">
        <f>40*#REF!*AA38*AB38</f>
        <v>#REF!</v>
      </c>
      <c r="AD38" s="13" t="s">
        <v>197</v>
      </c>
    </row>
    <row r="39" spans="1:30" ht="15" x14ac:dyDescent="0.2">
      <c r="A39" s="10" t="s">
        <v>163</v>
      </c>
      <c r="B39" s="7" t="s">
        <v>164</v>
      </c>
      <c r="C39" s="8" t="s">
        <v>27</v>
      </c>
      <c r="D39" s="3" t="s">
        <v>20</v>
      </c>
      <c r="E39" s="3" t="s">
        <v>21</v>
      </c>
      <c r="F39" s="9" t="s">
        <v>119</v>
      </c>
      <c r="G39" s="3" t="s">
        <v>122</v>
      </c>
      <c r="H39" s="3" t="s">
        <v>119</v>
      </c>
      <c r="I39" s="3" t="s">
        <v>121</v>
      </c>
      <c r="J39" s="13">
        <v>1</v>
      </c>
      <c r="K39" s="3"/>
      <c r="L39" s="3"/>
      <c r="M39" s="3"/>
      <c r="N39" s="3">
        <v>2</v>
      </c>
      <c r="O39" s="3">
        <f t="shared" si="11"/>
        <v>3</v>
      </c>
      <c r="P39" s="3"/>
      <c r="Q39" s="3"/>
      <c r="R39" s="13" t="s">
        <v>31</v>
      </c>
      <c r="S39" s="13">
        <f t="shared" si="9"/>
        <v>120</v>
      </c>
      <c r="T39" s="13"/>
      <c r="U39" s="13"/>
      <c r="V39" s="13"/>
      <c r="W39" s="13"/>
      <c r="X39" s="13"/>
      <c r="Y39" s="13"/>
      <c r="Z39" s="13"/>
      <c r="AA39" s="13">
        <v>1</v>
      </c>
      <c r="AB39" s="13">
        <v>1</v>
      </c>
      <c r="AC39" s="13" t="e">
        <f>40*#REF!*AA39*AB39</f>
        <v>#REF!</v>
      </c>
      <c r="AD39" s="13" t="s">
        <v>197</v>
      </c>
    </row>
    <row r="40" spans="1:30" ht="15" x14ac:dyDescent="0.2">
      <c r="A40" s="10" t="s">
        <v>165</v>
      </c>
      <c r="B40" s="7" t="s">
        <v>166</v>
      </c>
      <c r="C40" s="8" t="s">
        <v>27</v>
      </c>
      <c r="D40" s="3" t="s">
        <v>20</v>
      </c>
      <c r="E40" s="3" t="s">
        <v>21</v>
      </c>
      <c r="F40" s="9" t="s">
        <v>119</v>
      </c>
      <c r="G40" s="3" t="s">
        <v>122</v>
      </c>
      <c r="H40" s="3" t="s">
        <v>119</v>
      </c>
      <c r="I40" s="3" t="s">
        <v>121</v>
      </c>
      <c r="J40" s="13">
        <v>4</v>
      </c>
      <c r="K40" s="3"/>
      <c r="L40" s="3"/>
      <c r="M40" s="3"/>
      <c r="N40" s="3"/>
      <c r="O40" s="3">
        <f t="shared" si="11"/>
        <v>4</v>
      </c>
      <c r="P40" s="3"/>
      <c r="Q40" s="3"/>
      <c r="R40" s="13" t="s">
        <v>31</v>
      </c>
      <c r="S40" s="13">
        <f t="shared" si="9"/>
        <v>160</v>
      </c>
      <c r="T40" s="13"/>
      <c r="U40" s="13"/>
      <c r="V40" s="13"/>
      <c r="W40" s="13"/>
      <c r="X40" s="13"/>
      <c r="Y40" s="13"/>
      <c r="Z40" s="13"/>
      <c r="AA40" s="13">
        <v>1</v>
      </c>
      <c r="AB40" s="13">
        <v>1</v>
      </c>
      <c r="AC40" s="13" t="e">
        <f>40*#REF!*AA40*AB40</f>
        <v>#REF!</v>
      </c>
      <c r="AD40" s="13" t="s">
        <v>197</v>
      </c>
    </row>
    <row r="41" spans="1:30" ht="15" x14ac:dyDescent="0.2">
      <c r="A41" s="10" t="s">
        <v>167</v>
      </c>
      <c r="B41" s="7" t="s">
        <v>168</v>
      </c>
      <c r="C41" s="8" t="s">
        <v>27</v>
      </c>
      <c r="D41" s="3" t="s">
        <v>20</v>
      </c>
      <c r="E41" s="3" t="s">
        <v>21</v>
      </c>
      <c r="F41" s="9" t="s">
        <v>119</v>
      </c>
      <c r="G41" s="3" t="s">
        <v>120</v>
      </c>
      <c r="H41" s="3" t="s">
        <v>119</v>
      </c>
      <c r="I41" s="3" t="s">
        <v>121</v>
      </c>
      <c r="J41" s="13">
        <v>3</v>
      </c>
      <c r="K41" s="3"/>
      <c r="L41" s="3"/>
      <c r="M41" s="3">
        <v>1</v>
      </c>
      <c r="N41" s="3"/>
      <c r="O41" s="3">
        <f t="shared" si="11"/>
        <v>4</v>
      </c>
      <c r="P41" s="3">
        <v>1</v>
      </c>
      <c r="Q41" s="3"/>
      <c r="R41" s="3" t="s">
        <v>26</v>
      </c>
      <c r="S41" s="13">
        <f>O41*60</f>
        <v>240</v>
      </c>
      <c r="T41" s="13"/>
      <c r="U41" s="13"/>
      <c r="V41" s="13"/>
      <c r="W41" s="13"/>
      <c r="X41" s="13"/>
      <c r="Y41" s="13"/>
      <c r="Z41" s="13"/>
      <c r="AA41" s="13">
        <v>1</v>
      </c>
      <c r="AB41" s="13">
        <v>1</v>
      </c>
      <c r="AC41" s="13">
        <v>180</v>
      </c>
      <c r="AD41" s="13" t="s">
        <v>26</v>
      </c>
    </row>
    <row r="42" spans="1:30" ht="15" x14ac:dyDescent="0.2">
      <c r="A42" s="10" t="s">
        <v>167</v>
      </c>
      <c r="B42" s="7" t="s">
        <v>168</v>
      </c>
      <c r="C42" s="8" t="s">
        <v>27</v>
      </c>
      <c r="D42" s="3" t="s">
        <v>20</v>
      </c>
      <c r="E42" s="3" t="s">
        <v>21</v>
      </c>
      <c r="F42" s="9" t="s">
        <v>119</v>
      </c>
      <c r="G42" s="3" t="s">
        <v>122</v>
      </c>
      <c r="H42" s="3" t="s">
        <v>119</v>
      </c>
      <c r="I42" s="3" t="s">
        <v>121</v>
      </c>
      <c r="J42" s="13">
        <v>8</v>
      </c>
      <c r="K42" s="3"/>
      <c r="L42" s="3">
        <v>1</v>
      </c>
      <c r="M42" s="3"/>
      <c r="N42" s="3">
        <v>1</v>
      </c>
      <c r="O42" s="3">
        <f t="shared" si="11"/>
        <v>8</v>
      </c>
      <c r="P42" s="3"/>
      <c r="Q42" s="3"/>
      <c r="R42" s="13" t="s">
        <v>31</v>
      </c>
      <c r="S42" s="13">
        <f t="shared" ref="S42" si="12">O42*40</f>
        <v>320</v>
      </c>
      <c r="T42" s="13"/>
      <c r="U42" s="13"/>
      <c r="V42" s="13"/>
      <c r="W42" s="13"/>
      <c r="X42" s="13"/>
      <c r="Y42" s="13"/>
      <c r="Z42" s="13"/>
      <c r="AA42" s="13">
        <v>1</v>
      </c>
      <c r="AB42" s="13">
        <v>1</v>
      </c>
      <c r="AC42" s="13" t="e">
        <f>40*#REF!*AA42*AB42</f>
        <v>#REF!</v>
      </c>
      <c r="AD42" s="13" t="s">
        <v>197</v>
      </c>
    </row>
    <row r="43" spans="1:30" ht="15" x14ac:dyDescent="0.2">
      <c r="A43" s="10" t="s">
        <v>84</v>
      </c>
      <c r="B43" s="7" t="s">
        <v>85</v>
      </c>
      <c r="C43" s="8" t="s">
        <v>27</v>
      </c>
      <c r="D43" s="3" t="s">
        <v>20</v>
      </c>
      <c r="E43" s="3" t="s">
        <v>21</v>
      </c>
      <c r="F43" s="9" t="s">
        <v>119</v>
      </c>
      <c r="G43" s="3" t="s">
        <v>122</v>
      </c>
      <c r="H43" s="3" t="s">
        <v>119</v>
      </c>
      <c r="I43" s="3" t="s">
        <v>121</v>
      </c>
      <c r="J43" s="13">
        <v>4</v>
      </c>
      <c r="K43" s="3"/>
      <c r="L43" s="3">
        <v>1</v>
      </c>
      <c r="M43" s="3"/>
      <c r="N43" s="3">
        <v>2</v>
      </c>
      <c r="O43" s="3">
        <f t="shared" si="11"/>
        <v>5</v>
      </c>
      <c r="P43" s="3"/>
      <c r="Q43" s="3"/>
      <c r="R43" s="13" t="s">
        <v>31</v>
      </c>
      <c r="S43" s="13">
        <f>O43*40</f>
        <v>200</v>
      </c>
      <c r="T43" s="13"/>
      <c r="U43" s="13"/>
      <c r="V43" s="13"/>
      <c r="W43" s="13"/>
      <c r="X43" s="13"/>
      <c r="Y43" s="13"/>
      <c r="Z43" s="13"/>
      <c r="AA43" s="13">
        <v>1</v>
      </c>
      <c r="AB43" s="13">
        <v>1</v>
      </c>
      <c r="AC43" s="13" t="e">
        <f>40*#REF!*AA43*AB43</f>
        <v>#REF!</v>
      </c>
      <c r="AD43" s="13" t="s">
        <v>197</v>
      </c>
    </row>
    <row r="44" spans="1:30" ht="15" x14ac:dyDescent="0.2">
      <c r="A44" s="10" t="s">
        <v>82</v>
      </c>
      <c r="B44" s="7" t="s">
        <v>83</v>
      </c>
      <c r="C44" s="8" t="s">
        <v>27</v>
      </c>
      <c r="D44" s="3" t="s">
        <v>20</v>
      </c>
      <c r="E44" s="3" t="s">
        <v>21</v>
      </c>
      <c r="F44" s="9" t="s">
        <v>119</v>
      </c>
      <c r="G44" s="3" t="s">
        <v>122</v>
      </c>
      <c r="H44" s="3" t="s">
        <v>119</v>
      </c>
      <c r="I44" s="3" t="s">
        <v>121</v>
      </c>
      <c r="J44" s="13">
        <v>8</v>
      </c>
      <c r="K44" s="3"/>
      <c r="L44" s="3">
        <v>2</v>
      </c>
      <c r="M44" s="3">
        <v>2</v>
      </c>
      <c r="N44" s="3">
        <v>2</v>
      </c>
      <c r="O44" s="3">
        <f t="shared" si="11"/>
        <v>10</v>
      </c>
      <c r="P44" s="3"/>
      <c r="Q44" s="3"/>
      <c r="R44" s="13" t="s">
        <v>31</v>
      </c>
      <c r="S44" s="13">
        <f>O44*40</f>
        <v>400</v>
      </c>
      <c r="T44" s="13"/>
      <c r="U44" s="13"/>
      <c r="V44" s="13"/>
      <c r="W44" s="13"/>
      <c r="X44" s="13"/>
      <c r="Y44" s="13"/>
      <c r="Z44" s="13"/>
      <c r="AA44" s="13">
        <v>1</v>
      </c>
      <c r="AB44" s="13">
        <v>1</v>
      </c>
      <c r="AC44" s="13" t="e">
        <f>40*#REF!*AA44*AB44</f>
        <v>#REF!</v>
      </c>
      <c r="AD44" s="13" t="s">
        <v>197</v>
      </c>
    </row>
    <row r="45" spans="1:30" x14ac:dyDescent="0.2">
      <c r="A45" s="11"/>
      <c r="B45" s="7" t="s">
        <v>169</v>
      </c>
      <c r="C45" s="8" t="s">
        <v>27</v>
      </c>
      <c r="D45" s="3" t="s">
        <v>20</v>
      </c>
      <c r="E45" s="3" t="s">
        <v>21</v>
      </c>
      <c r="F45" s="9" t="s">
        <v>119</v>
      </c>
      <c r="G45" s="3" t="s">
        <v>122</v>
      </c>
      <c r="H45" s="3" t="s">
        <v>119</v>
      </c>
      <c r="I45" s="3" t="s">
        <v>121</v>
      </c>
      <c r="J45" s="13">
        <v>2</v>
      </c>
      <c r="K45" s="3"/>
      <c r="L45" s="3">
        <v>1</v>
      </c>
      <c r="M45" s="3"/>
      <c r="N45" s="3">
        <v>1</v>
      </c>
      <c r="O45" s="3">
        <f t="shared" si="11"/>
        <v>2</v>
      </c>
      <c r="P45" s="3"/>
      <c r="Q45" s="3"/>
      <c r="R45" s="13" t="s">
        <v>31</v>
      </c>
      <c r="S45" s="13">
        <f>O45*40</f>
        <v>80</v>
      </c>
      <c r="T45" s="13"/>
      <c r="U45" s="13"/>
      <c r="V45" s="13"/>
      <c r="W45" s="13"/>
      <c r="X45" s="13"/>
      <c r="Y45" s="13"/>
      <c r="Z45" s="13"/>
      <c r="AA45" s="13">
        <v>1</v>
      </c>
      <c r="AB45" s="13">
        <v>1</v>
      </c>
      <c r="AC45" s="13" t="e">
        <f>40*#REF!*AA45*AB45</f>
        <v>#REF!</v>
      </c>
      <c r="AD45" s="13" t="s">
        <v>197</v>
      </c>
    </row>
    <row r="46" spans="1:30" ht="15" x14ac:dyDescent="0.2">
      <c r="A46" s="10" t="s">
        <v>35</v>
      </c>
      <c r="B46" s="7" t="s">
        <v>36</v>
      </c>
      <c r="C46" s="8" t="s">
        <v>27</v>
      </c>
      <c r="D46" s="3" t="s">
        <v>20</v>
      </c>
      <c r="E46" s="3" t="s">
        <v>21</v>
      </c>
      <c r="F46" s="9" t="s">
        <v>119</v>
      </c>
      <c r="G46" s="3" t="s">
        <v>122</v>
      </c>
      <c r="H46" s="3" t="s">
        <v>119</v>
      </c>
      <c r="I46" s="3" t="s">
        <v>121</v>
      </c>
      <c r="J46" s="13">
        <v>5</v>
      </c>
      <c r="K46" s="3"/>
      <c r="L46" s="3">
        <v>3</v>
      </c>
      <c r="M46" s="3">
        <v>1</v>
      </c>
      <c r="N46" s="3">
        <v>1</v>
      </c>
      <c r="O46" s="3">
        <f t="shared" si="11"/>
        <v>4</v>
      </c>
      <c r="P46" s="3"/>
      <c r="Q46" s="3"/>
      <c r="R46" s="13" t="s">
        <v>31</v>
      </c>
      <c r="S46" s="13">
        <f>O46*40</f>
        <v>160</v>
      </c>
      <c r="T46" s="13"/>
      <c r="U46" s="13"/>
      <c r="V46" s="13"/>
      <c r="W46" s="13"/>
      <c r="X46" s="13"/>
      <c r="Y46" s="13"/>
      <c r="Z46" s="13"/>
      <c r="AA46" s="13">
        <v>1</v>
      </c>
      <c r="AB46" s="13">
        <v>1</v>
      </c>
      <c r="AC46" s="13" t="e">
        <f>40*#REF!*AA46*AB46</f>
        <v>#REF!</v>
      </c>
      <c r="AD46" s="13" t="s">
        <v>197</v>
      </c>
    </row>
    <row r="47" spans="1:30" ht="15" x14ac:dyDescent="0.2">
      <c r="A47" s="10" t="s">
        <v>170</v>
      </c>
      <c r="B47" s="7" t="s">
        <v>48</v>
      </c>
      <c r="C47" s="8" t="s">
        <v>27</v>
      </c>
      <c r="D47" s="3" t="s">
        <v>20</v>
      </c>
      <c r="E47" s="3" t="s">
        <v>21</v>
      </c>
      <c r="F47" s="9" t="s">
        <v>119</v>
      </c>
      <c r="G47" s="3" t="s">
        <v>120</v>
      </c>
      <c r="H47" s="3" t="s">
        <v>119</v>
      </c>
      <c r="I47" s="3" t="s">
        <v>121</v>
      </c>
      <c r="J47" s="13">
        <v>3</v>
      </c>
      <c r="K47" s="3"/>
      <c r="L47" s="3"/>
      <c r="M47" s="3">
        <v>2</v>
      </c>
      <c r="N47" s="3"/>
      <c r="O47" s="3">
        <f t="shared" si="11"/>
        <v>5</v>
      </c>
      <c r="P47" s="3">
        <v>1</v>
      </c>
      <c r="Q47" s="3"/>
      <c r="R47" s="3" t="s">
        <v>26</v>
      </c>
      <c r="S47" s="13">
        <f>O47*60</f>
        <v>300</v>
      </c>
      <c r="T47" s="13"/>
      <c r="U47" s="13"/>
      <c r="V47" s="13"/>
      <c r="W47" s="13"/>
      <c r="X47" s="13"/>
      <c r="Y47" s="13"/>
      <c r="Z47" s="13"/>
      <c r="AA47" s="13">
        <v>1</v>
      </c>
      <c r="AB47" s="13">
        <v>1</v>
      </c>
      <c r="AC47" s="13">
        <v>180</v>
      </c>
      <c r="AD47" s="13" t="s">
        <v>26</v>
      </c>
    </row>
    <row r="48" spans="1:30" ht="15" x14ac:dyDescent="0.2">
      <c r="A48" s="10" t="s">
        <v>170</v>
      </c>
      <c r="B48" s="7" t="s">
        <v>48</v>
      </c>
      <c r="C48" s="8" t="s">
        <v>27</v>
      </c>
      <c r="D48" s="3" t="s">
        <v>20</v>
      </c>
      <c r="E48" s="3" t="s">
        <v>21</v>
      </c>
      <c r="F48" s="9" t="s">
        <v>119</v>
      </c>
      <c r="G48" s="3" t="s">
        <v>122</v>
      </c>
      <c r="H48" s="3" t="s">
        <v>119</v>
      </c>
      <c r="I48" s="3" t="s">
        <v>121</v>
      </c>
      <c r="J48" s="13">
        <v>17</v>
      </c>
      <c r="K48" s="3"/>
      <c r="L48" s="3">
        <v>3</v>
      </c>
      <c r="M48" s="3">
        <v>3</v>
      </c>
      <c r="N48" s="3">
        <v>1</v>
      </c>
      <c r="O48" s="3">
        <f t="shared" si="11"/>
        <v>18</v>
      </c>
      <c r="P48" s="3"/>
      <c r="Q48" s="3"/>
      <c r="R48" s="13" t="s">
        <v>31</v>
      </c>
      <c r="S48" s="20">
        <v>660</v>
      </c>
      <c r="T48" s="13"/>
      <c r="U48" s="13"/>
      <c r="V48" s="13"/>
      <c r="W48" s="13"/>
      <c r="X48" s="13"/>
      <c r="Y48" s="13"/>
      <c r="Z48" s="13"/>
      <c r="AA48" s="13">
        <v>1</v>
      </c>
      <c r="AB48" s="13">
        <v>1</v>
      </c>
      <c r="AC48" s="13" t="e">
        <f>40*#REF!*AA48*AB48</f>
        <v>#REF!</v>
      </c>
      <c r="AD48" s="13" t="s">
        <v>197</v>
      </c>
    </row>
    <row r="49" spans="1:30" ht="15" x14ac:dyDescent="0.2">
      <c r="A49" s="10" t="s">
        <v>171</v>
      </c>
      <c r="B49" s="7" t="s">
        <v>172</v>
      </c>
      <c r="C49" s="8" t="s">
        <v>27</v>
      </c>
      <c r="D49" s="3" t="s">
        <v>20</v>
      </c>
      <c r="E49" s="3" t="s">
        <v>21</v>
      </c>
      <c r="F49" s="9" t="s">
        <v>119</v>
      </c>
      <c r="G49" s="3" t="s">
        <v>122</v>
      </c>
      <c r="H49" s="3" t="s">
        <v>119</v>
      </c>
      <c r="I49" s="3" t="s">
        <v>121</v>
      </c>
      <c r="J49" s="13">
        <v>4</v>
      </c>
      <c r="K49" s="3"/>
      <c r="L49" s="3">
        <v>1</v>
      </c>
      <c r="M49" s="3">
        <v>1</v>
      </c>
      <c r="N49" s="3">
        <v>1</v>
      </c>
      <c r="O49" s="3">
        <f t="shared" si="11"/>
        <v>5</v>
      </c>
      <c r="P49" s="3"/>
      <c r="Q49" s="3"/>
      <c r="R49" s="13" t="s">
        <v>31</v>
      </c>
      <c r="S49" s="13">
        <f t="shared" ref="S49" si="13">O49*40</f>
        <v>200</v>
      </c>
      <c r="T49" s="13"/>
      <c r="U49" s="13"/>
      <c r="V49" s="13"/>
      <c r="W49" s="13"/>
      <c r="X49" s="13"/>
      <c r="Y49" s="13"/>
      <c r="Z49" s="13"/>
      <c r="AA49" s="13">
        <v>1</v>
      </c>
      <c r="AB49" s="13">
        <v>1</v>
      </c>
      <c r="AC49" s="13" t="e">
        <f>40*#REF!*AA49*AB49</f>
        <v>#REF!</v>
      </c>
      <c r="AD49" s="13" t="s">
        <v>197</v>
      </c>
    </row>
    <row r="50" spans="1:30" x14ac:dyDescent="0.2">
      <c r="A50" s="11"/>
      <c r="B50" s="7" t="s">
        <v>173</v>
      </c>
      <c r="C50" s="8" t="s">
        <v>27</v>
      </c>
      <c r="D50" s="3" t="s">
        <v>20</v>
      </c>
      <c r="E50" s="3" t="s">
        <v>21</v>
      </c>
      <c r="F50" s="9" t="s">
        <v>119</v>
      </c>
      <c r="G50" s="3" t="s">
        <v>122</v>
      </c>
      <c r="H50" s="3" t="s">
        <v>119</v>
      </c>
      <c r="I50" s="3" t="s">
        <v>121</v>
      </c>
      <c r="J50" s="13">
        <v>1</v>
      </c>
      <c r="K50" s="3"/>
      <c r="L50" s="3"/>
      <c r="M50" s="3"/>
      <c r="N50" s="3"/>
      <c r="O50" s="3">
        <f t="shared" si="11"/>
        <v>1</v>
      </c>
      <c r="P50" s="3"/>
      <c r="Q50" s="3"/>
      <c r="R50" s="13" t="s">
        <v>31</v>
      </c>
      <c r="S50" s="13">
        <f>O50*40</f>
        <v>40</v>
      </c>
      <c r="T50" s="13"/>
      <c r="U50" s="13"/>
      <c r="V50" s="13"/>
      <c r="W50" s="13"/>
      <c r="X50" s="13"/>
      <c r="Y50" s="13"/>
      <c r="Z50" s="13"/>
      <c r="AA50" s="13">
        <v>1</v>
      </c>
      <c r="AB50" s="13">
        <v>1</v>
      </c>
      <c r="AC50" s="13" t="e">
        <f>40*#REF!*AA50*AB50</f>
        <v>#REF!</v>
      </c>
      <c r="AD50" s="13" t="s">
        <v>197</v>
      </c>
    </row>
    <row r="51" spans="1:30" ht="15" x14ac:dyDescent="0.2">
      <c r="A51" s="10" t="s">
        <v>174</v>
      </c>
      <c r="B51" s="7" t="s">
        <v>45</v>
      </c>
      <c r="C51" s="8" t="s">
        <v>27</v>
      </c>
      <c r="D51" s="3" t="s">
        <v>20</v>
      </c>
      <c r="E51" s="3" t="s">
        <v>21</v>
      </c>
      <c r="F51" s="9" t="s">
        <v>119</v>
      </c>
      <c r="G51" s="3" t="s">
        <v>122</v>
      </c>
      <c r="H51" s="3" t="s">
        <v>119</v>
      </c>
      <c r="I51" s="3" t="s">
        <v>121</v>
      </c>
      <c r="J51" s="13">
        <v>4</v>
      </c>
      <c r="K51" s="3"/>
      <c r="L51" s="3">
        <v>1</v>
      </c>
      <c r="M51" s="3"/>
      <c r="N51" s="3">
        <v>2</v>
      </c>
      <c r="O51" s="3">
        <f t="shared" si="11"/>
        <v>5</v>
      </c>
      <c r="P51" s="3"/>
      <c r="Q51" s="3"/>
      <c r="R51" s="13" t="s">
        <v>31</v>
      </c>
      <c r="S51" s="13">
        <f>O51*40</f>
        <v>200</v>
      </c>
      <c r="T51" s="13"/>
      <c r="U51" s="13"/>
      <c r="V51" s="13"/>
      <c r="W51" s="13"/>
      <c r="X51" s="13"/>
      <c r="Y51" s="13"/>
      <c r="Z51" s="13"/>
      <c r="AA51" s="13">
        <v>1</v>
      </c>
      <c r="AB51" s="13">
        <v>1</v>
      </c>
      <c r="AC51" s="13" t="e">
        <f>40*#REF!*AA51*AB51</f>
        <v>#REF!</v>
      </c>
      <c r="AD51" s="13" t="s">
        <v>197</v>
      </c>
    </row>
    <row r="52" spans="1:30" x14ac:dyDescent="0.2">
      <c r="A52" s="11"/>
      <c r="B52" s="7" t="s">
        <v>18</v>
      </c>
      <c r="C52" s="8" t="s">
        <v>27</v>
      </c>
      <c r="D52" s="3" t="s">
        <v>20</v>
      </c>
      <c r="E52" s="3" t="s">
        <v>21</v>
      </c>
      <c r="F52" s="9" t="s">
        <v>119</v>
      </c>
      <c r="G52" s="3" t="s">
        <v>120</v>
      </c>
      <c r="H52" s="3" t="s">
        <v>119</v>
      </c>
      <c r="I52" s="3" t="s">
        <v>121</v>
      </c>
      <c r="J52" s="13">
        <v>3</v>
      </c>
      <c r="K52" s="3"/>
      <c r="L52" s="3"/>
      <c r="M52" s="3"/>
      <c r="N52" s="3"/>
      <c r="O52" s="3">
        <f t="shared" si="11"/>
        <v>3</v>
      </c>
      <c r="P52" s="3">
        <v>1</v>
      </c>
      <c r="Q52" s="3"/>
      <c r="R52" s="3" t="s">
        <v>26</v>
      </c>
      <c r="S52" s="13">
        <f>O52*60</f>
        <v>180</v>
      </c>
      <c r="T52" s="13"/>
      <c r="U52" s="13"/>
      <c r="V52" s="13"/>
      <c r="W52" s="13"/>
      <c r="X52" s="13"/>
      <c r="Y52" s="13"/>
      <c r="Z52" s="13"/>
      <c r="AA52" s="13">
        <v>1</v>
      </c>
      <c r="AB52" s="13">
        <v>1</v>
      </c>
      <c r="AC52" s="13">
        <v>180</v>
      </c>
      <c r="AD52" s="13" t="s">
        <v>26</v>
      </c>
    </row>
    <row r="53" spans="1:30" x14ac:dyDescent="0.2">
      <c r="A53" s="11"/>
      <c r="B53" s="7" t="s">
        <v>18</v>
      </c>
      <c r="C53" s="8" t="s">
        <v>27</v>
      </c>
      <c r="D53" s="3" t="s">
        <v>20</v>
      </c>
      <c r="E53" s="3" t="s">
        <v>21</v>
      </c>
      <c r="F53" s="9" t="s">
        <v>119</v>
      </c>
      <c r="G53" s="3" t="s">
        <v>122</v>
      </c>
      <c r="H53" s="3" t="s">
        <v>119</v>
      </c>
      <c r="I53" s="3" t="s">
        <v>121</v>
      </c>
      <c r="J53" s="13">
        <v>14</v>
      </c>
      <c r="K53" s="3"/>
      <c r="L53" s="3">
        <v>3</v>
      </c>
      <c r="M53" s="3">
        <v>4</v>
      </c>
      <c r="N53" s="3"/>
      <c r="O53" s="3">
        <f t="shared" si="11"/>
        <v>15</v>
      </c>
      <c r="P53" s="3"/>
      <c r="Q53" s="3"/>
      <c r="R53" s="13" t="s">
        <v>31</v>
      </c>
      <c r="S53" s="13">
        <f t="shared" ref="S53" si="14">O53*40</f>
        <v>600</v>
      </c>
      <c r="T53" s="13"/>
      <c r="U53" s="13"/>
      <c r="V53" s="13"/>
      <c r="W53" s="13"/>
      <c r="X53" s="13"/>
      <c r="Y53" s="13"/>
      <c r="Z53" s="13"/>
      <c r="AA53" s="13">
        <v>1</v>
      </c>
      <c r="AB53" s="13">
        <v>1</v>
      </c>
      <c r="AC53" s="13" t="e">
        <f>40*#REF!*AA53*AB53</f>
        <v>#REF!</v>
      </c>
      <c r="AD53" s="13" t="s">
        <v>197</v>
      </c>
    </row>
    <row r="54" spans="1:30" ht="15" x14ac:dyDescent="0.2">
      <c r="A54" s="10" t="s">
        <v>175</v>
      </c>
      <c r="B54" s="7" t="s">
        <v>176</v>
      </c>
      <c r="C54" s="8" t="s">
        <v>27</v>
      </c>
      <c r="D54" s="3" t="s">
        <v>20</v>
      </c>
      <c r="E54" s="3" t="s">
        <v>21</v>
      </c>
      <c r="F54" s="9" t="s">
        <v>119</v>
      </c>
      <c r="G54" s="3" t="s">
        <v>122</v>
      </c>
      <c r="H54" s="3" t="s">
        <v>119</v>
      </c>
      <c r="I54" s="3" t="s">
        <v>121</v>
      </c>
      <c r="J54" s="13">
        <v>3</v>
      </c>
      <c r="K54" s="3"/>
      <c r="L54" s="3"/>
      <c r="M54" s="3">
        <v>2</v>
      </c>
      <c r="N54" s="3"/>
      <c r="O54" s="3">
        <f t="shared" si="11"/>
        <v>5</v>
      </c>
      <c r="P54" s="3"/>
      <c r="Q54" s="3"/>
      <c r="R54" s="13" t="s">
        <v>31</v>
      </c>
      <c r="S54" s="13">
        <f t="shared" ref="S54:S65" si="15">O54*40</f>
        <v>200</v>
      </c>
      <c r="T54" s="13"/>
      <c r="U54" s="13"/>
      <c r="V54" s="13"/>
      <c r="W54" s="13"/>
      <c r="X54" s="13"/>
      <c r="Y54" s="13"/>
      <c r="Z54" s="13"/>
      <c r="AA54" s="13">
        <v>1</v>
      </c>
      <c r="AB54" s="13">
        <v>1</v>
      </c>
      <c r="AC54" s="13" t="e">
        <f>40*#REF!*AA54*AB54</f>
        <v>#REF!</v>
      </c>
      <c r="AD54" s="13" t="s">
        <v>197</v>
      </c>
    </row>
    <row r="55" spans="1:30" ht="15" x14ac:dyDescent="0.2">
      <c r="A55" s="10" t="s">
        <v>177</v>
      </c>
      <c r="B55" s="7" t="s">
        <v>52</v>
      </c>
      <c r="C55" s="8" t="s">
        <v>27</v>
      </c>
      <c r="D55" s="3" t="s">
        <v>20</v>
      </c>
      <c r="E55" s="3" t="s">
        <v>21</v>
      </c>
      <c r="F55" s="9" t="s">
        <v>119</v>
      </c>
      <c r="G55" s="3" t="s">
        <v>122</v>
      </c>
      <c r="H55" s="3" t="s">
        <v>119</v>
      </c>
      <c r="I55" s="3" t="s">
        <v>121</v>
      </c>
      <c r="J55" s="13">
        <v>2</v>
      </c>
      <c r="K55" s="3"/>
      <c r="L55" s="3"/>
      <c r="M55" s="3">
        <v>1</v>
      </c>
      <c r="N55" s="3">
        <v>1</v>
      </c>
      <c r="O55" s="3">
        <f t="shared" si="11"/>
        <v>4</v>
      </c>
      <c r="P55" s="3"/>
      <c r="Q55" s="3"/>
      <c r="R55" s="13" t="s">
        <v>31</v>
      </c>
      <c r="S55" s="13">
        <f t="shared" si="15"/>
        <v>160</v>
      </c>
      <c r="T55" s="13"/>
      <c r="U55" s="13"/>
      <c r="V55" s="13"/>
      <c r="W55" s="13"/>
      <c r="X55" s="13"/>
      <c r="Y55" s="13"/>
      <c r="Z55" s="13"/>
      <c r="AA55" s="13">
        <v>1</v>
      </c>
      <c r="AB55" s="13">
        <v>1</v>
      </c>
      <c r="AC55" s="13" t="e">
        <f>40*#REF!*AA55*AB55</f>
        <v>#REF!</v>
      </c>
      <c r="AD55" s="13" t="s">
        <v>197</v>
      </c>
    </row>
    <row r="56" spans="1:30" ht="15" x14ac:dyDescent="0.2">
      <c r="A56" s="10" t="s">
        <v>72</v>
      </c>
      <c r="B56" s="7" t="s">
        <v>73</v>
      </c>
      <c r="C56" s="8" t="s">
        <v>27</v>
      </c>
      <c r="D56" s="3" t="s">
        <v>20</v>
      </c>
      <c r="E56" s="3" t="s">
        <v>21</v>
      </c>
      <c r="F56" s="9" t="s">
        <v>119</v>
      </c>
      <c r="G56" s="3" t="s">
        <v>122</v>
      </c>
      <c r="H56" s="3" t="s">
        <v>119</v>
      </c>
      <c r="I56" s="3" t="s">
        <v>121</v>
      </c>
      <c r="J56" s="13">
        <v>2</v>
      </c>
      <c r="K56" s="3"/>
      <c r="L56" s="3"/>
      <c r="M56" s="3"/>
      <c r="N56" s="3">
        <v>1</v>
      </c>
      <c r="O56" s="3">
        <f t="shared" si="11"/>
        <v>3</v>
      </c>
      <c r="P56" s="3"/>
      <c r="Q56" s="3"/>
      <c r="R56" s="13" t="s">
        <v>31</v>
      </c>
      <c r="S56" s="13">
        <f t="shared" si="15"/>
        <v>120</v>
      </c>
      <c r="T56" s="13"/>
      <c r="U56" s="13"/>
      <c r="V56" s="13"/>
      <c r="W56" s="13"/>
      <c r="X56" s="13"/>
      <c r="Y56" s="13"/>
      <c r="Z56" s="13"/>
      <c r="AA56" s="13">
        <v>1</v>
      </c>
      <c r="AB56" s="13">
        <v>1</v>
      </c>
      <c r="AC56" s="13" t="e">
        <f>40*#REF!*AA56*AB56</f>
        <v>#REF!</v>
      </c>
      <c r="AD56" s="13" t="s">
        <v>198</v>
      </c>
    </row>
    <row r="57" spans="1:30" x14ac:dyDescent="0.2">
      <c r="A57" s="11"/>
      <c r="B57" s="12" t="s">
        <v>178</v>
      </c>
      <c r="C57" s="8" t="s">
        <v>27</v>
      </c>
      <c r="D57" s="3" t="s">
        <v>20</v>
      </c>
      <c r="E57" s="3" t="s">
        <v>21</v>
      </c>
      <c r="F57" s="9" t="s">
        <v>119</v>
      </c>
      <c r="G57" s="3" t="s">
        <v>122</v>
      </c>
      <c r="H57" s="3" t="s">
        <v>119</v>
      </c>
      <c r="I57" s="3" t="s">
        <v>121</v>
      </c>
      <c r="J57" s="13">
        <v>2</v>
      </c>
      <c r="K57" s="3"/>
      <c r="L57" s="3"/>
      <c r="M57" s="3">
        <v>1</v>
      </c>
      <c r="N57" s="3"/>
      <c r="O57" s="3">
        <f t="shared" si="11"/>
        <v>3</v>
      </c>
      <c r="P57" s="3"/>
      <c r="Q57" s="3"/>
      <c r="R57" s="13" t="s">
        <v>31</v>
      </c>
      <c r="S57" s="13">
        <f t="shared" si="15"/>
        <v>120</v>
      </c>
      <c r="T57" s="13"/>
      <c r="U57" s="13"/>
      <c r="V57" s="13"/>
      <c r="W57" s="13"/>
      <c r="X57" s="13"/>
      <c r="Y57" s="13"/>
      <c r="Z57" s="13"/>
      <c r="AA57" s="13">
        <v>1</v>
      </c>
      <c r="AB57" s="13">
        <v>1</v>
      </c>
      <c r="AC57" s="13" t="e">
        <f>40*#REF!*AA57*AB57</f>
        <v>#REF!</v>
      </c>
      <c r="AD57" s="13" t="s">
        <v>197</v>
      </c>
    </row>
    <row r="58" spans="1:30" ht="15" x14ac:dyDescent="0.2">
      <c r="A58" s="10" t="s">
        <v>179</v>
      </c>
      <c r="B58" s="7" t="s">
        <v>102</v>
      </c>
      <c r="C58" s="8" t="s">
        <v>27</v>
      </c>
      <c r="D58" s="3" t="s">
        <v>20</v>
      </c>
      <c r="E58" s="3" t="s">
        <v>21</v>
      </c>
      <c r="F58" s="9" t="s">
        <v>119</v>
      </c>
      <c r="G58" s="3" t="s">
        <v>122</v>
      </c>
      <c r="H58" s="3" t="s">
        <v>119</v>
      </c>
      <c r="I58" s="3" t="s">
        <v>121</v>
      </c>
      <c r="J58" s="13">
        <v>3</v>
      </c>
      <c r="K58" s="3"/>
      <c r="L58" s="3">
        <v>1</v>
      </c>
      <c r="M58" s="3">
        <v>1</v>
      </c>
      <c r="N58" s="3">
        <v>1</v>
      </c>
      <c r="O58" s="3">
        <f t="shared" si="11"/>
        <v>4</v>
      </c>
      <c r="P58" s="3"/>
      <c r="Q58" s="3"/>
      <c r="R58" s="13" t="s">
        <v>31</v>
      </c>
      <c r="S58" s="13">
        <f t="shared" si="15"/>
        <v>160</v>
      </c>
      <c r="T58" s="13"/>
      <c r="U58" s="13"/>
      <c r="V58" s="13"/>
      <c r="W58" s="13"/>
      <c r="X58" s="13"/>
      <c r="Y58" s="13"/>
      <c r="Z58" s="13"/>
      <c r="AA58" s="13">
        <v>1</v>
      </c>
      <c r="AB58" s="13">
        <v>1</v>
      </c>
      <c r="AC58" s="13" t="e">
        <f>40*#REF!*AA58*AB58</f>
        <v>#REF!</v>
      </c>
      <c r="AD58" s="13" t="s">
        <v>197</v>
      </c>
    </row>
    <row r="59" spans="1:30" ht="15" x14ac:dyDescent="0.2">
      <c r="A59" s="10" t="s">
        <v>180</v>
      </c>
      <c r="B59" s="7" t="s">
        <v>60</v>
      </c>
      <c r="C59" s="8" t="s">
        <v>27</v>
      </c>
      <c r="D59" s="3" t="s">
        <v>20</v>
      </c>
      <c r="E59" s="3" t="s">
        <v>21</v>
      </c>
      <c r="F59" s="9" t="s">
        <v>119</v>
      </c>
      <c r="G59" s="3" t="s">
        <v>122</v>
      </c>
      <c r="H59" s="3" t="s">
        <v>119</v>
      </c>
      <c r="I59" s="3" t="s">
        <v>121</v>
      </c>
      <c r="J59" s="13">
        <v>2</v>
      </c>
      <c r="K59" s="3"/>
      <c r="L59" s="3"/>
      <c r="M59" s="3">
        <v>1</v>
      </c>
      <c r="N59" s="3"/>
      <c r="O59" s="3">
        <f t="shared" si="11"/>
        <v>3</v>
      </c>
      <c r="P59" s="3"/>
      <c r="Q59" s="3"/>
      <c r="R59" s="13" t="s">
        <v>31</v>
      </c>
      <c r="S59" s="13">
        <f t="shared" si="15"/>
        <v>120</v>
      </c>
      <c r="T59" s="13"/>
      <c r="U59" s="13"/>
      <c r="V59" s="13"/>
      <c r="W59" s="13"/>
      <c r="X59" s="13"/>
      <c r="Y59" s="13"/>
      <c r="Z59" s="13"/>
      <c r="AA59" s="13">
        <v>1</v>
      </c>
      <c r="AB59" s="13">
        <v>1</v>
      </c>
      <c r="AC59" s="13" t="e">
        <f>40*#REF!*AA59*AB59</f>
        <v>#REF!</v>
      </c>
      <c r="AD59" s="13" t="s">
        <v>198</v>
      </c>
    </row>
    <row r="60" spans="1:30" x14ac:dyDescent="0.2">
      <c r="A60" s="11"/>
      <c r="B60" s="7" t="s">
        <v>181</v>
      </c>
      <c r="C60" s="8" t="s">
        <v>27</v>
      </c>
      <c r="D60" s="3" t="s">
        <v>20</v>
      </c>
      <c r="E60" s="3" t="s">
        <v>21</v>
      </c>
      <c r="F60" s="9" t="s">
        <v>119</v>
      </c>
      <c r="G60" s="3" t="s">
        <v>122</v>
      </c>
      <c r="H60" s="3" t="s">
        <v>119</v>
      </c>
      <c r="I60" s="3" t="s">
        <v>121</v>
      </c>
      <c r="J60" s="13">
        <v>6</v>
      </c>
      <c r="K60" s="3"/>
      <c r="L60" s="3">
        <v>3</v>
      </c>
      <c r="M60" s="3">
        <v>2</v>
      </c>
      <c r="N60" s="3"/>
      <c r="O60" s="3">
        <f t="shared" si="11"/>
        <v>5</v>
      </c>
      <c r="P60" s="3"/>
      <c r="Q60" s="3"/>
      <c r="R60" s="13" t="s">
        <v>31</v>
      </c>
      <c r="S60" s="13">
        <f t="shared" si="15"/>
        <v>200</v>
      </c>
      <c r="T60" s="13"/>
      <c r="U60" s="13"/>
      <c r="V60" s="13"/>
      <c r="W60" s="13"/>
      <c r="X60" s="13"/>
      <c r="Y60" s="13"/>
      <c r="Z60" s="13"/>
      <c r="AA60" s="13">
        <v>1</v>
      </c>
      <c r="AB60" s="13">
        <v>1</v>
      </c>
      <c r="AC60" s="13" t="e">
        <f>40*#REF!*AA60*AB60</f>
        <v>#REF!</v>
      </c>
      <c r="AD60" s="13" t="s">
        <v>197</v>
      </c>
    </row>
    <row r="61" spans="1:30" ht="15" x14ac:dyDescent="0.2">
      <c r="A61" s="10" t="s">
        <v>74</v>
      </c>
      <c r="B61" s="7" t="s">
        <v>75</v>
      </c>
      <c r="C61" s="8" t="s">
        <v>27</v>
      </c>
      <c r="D61" s="3" t="s">
        <v>20</v>
      </c>
      <c r="E61" s="3" t="s">
        <v>21</v>
      </c>
      <c r="F61" s="9" t="s">
        <v>119</v>
      </c>
      <c r="G61" s="3" t="s">
        <v>122</v>
      </c>
      <c r="H61" s="3" t="s">
        <v>119</v>
      </c>
      <c r="I61" s="3" t="s">
        <v>121</v>
      </c>
      <c r="J61" s="13">
        <v>7</v>
      </c>
      <c r="K61" s="3"/>
      <c r="L61" s="3">
        <v>3</v>
      </c>
      <c r="M61" s="3"/>
      <c r="N61" s="3">
        <v>3</v>
      </c>
      <c r="O61" s="3">
        <f t="shared" si="11"/>
        <v>7</v>
      </c>
      <c r="P61" s="3"/>
      <c r="Q61" s="3"/>
      <c r="R61" s="13" t="s">
        <v>31</v>
      </c>
      <c r="S61" s="13">
        <f t="shared" si="15"/>
        <v>280</v>
      </c>
      <c r="T61" s="13"/>
      <c r="U61" s="13"/>
      <c r="V61" s="13"/>
      <c r="W61" s="13"/>
      <c r="X61" s="13"/>
      <c r="Y61" s="13"/>
      <c r="Z61" s="13"/>
      <c r="AA61" s="13">
        <v>1</v>
      </c>
      <c r="AB61" s="13">
        <v>1</v>
      </c>
      <c r="AC61" s="13" t="e">
        <f>40*#REF!*AA61*AB61</f>
        <v>#REF!</v>
      </c>
      <c r="AD61" s="13" t="s">
        <v>197</v>
      </c>
    </row>
    <row r="62" spans="1:30" ht="15" x14ac:dyDescent="0.2">
      <c r="A62" s="10" t="s">
        <v>182</v>
      </c>
      <c r="B62" s="7" t="s">
        <v>183</v>
      </c>
      <c r="C62" s="8" t="s">
        <v>27</v>
      </c>
      <c r="D62" s="3" t="s">
        <v>20</v>
      </c>
      <c r="E62" s="3" t="s">
        <v>21</v>
      </c>
      <c r="F62" s="9" t="s">
        <v>119</v>
      </c>
      <c r="G62" s="3" t="s">
        <v>122</v>
      </c>
      <c r="H62" s="3" t="s">
        <v>119</v>
      </c>
      <c r="I62" s="3" t="s">
        <v>121</v>
      </c>
      <c r="J62" s="13">
        <v>2</v>
      </c>
      <c r="K62" s="3"/>
      <c r="L62" s="3">
        <v>1</v>
      </c>
      <c r="M62" s="3"/>
      <c r="N62" s="3">
        <v>1</v>
      </c>
      <c r="O62" s="3">
        <f t="shared" si="11"/>
        <v>2</v>
      </c>
      <c r="P62" s="3"/>
      <c r="Q62" s="3"/>
      <c r="R62" s="13" t="s">
        <v>31</v>
      </c>
      <c r="S62" s="13">
        <f t="shared" si="15"/>
        <v>80</v>
      </c>
      <c r="T62" s="13"/>
      <c r="U62" s="13"/>
      <c r="V62" s="13"/>
      <c r="W62" s="13"/>
      <c r="X62" s="13"/>
      <c r="Y62" s="13"/>
      <c r="Z62" s="13"/>
      <c r="AA62" s="13">
        <v>1</v>
      </c>
      <c r="AB62" s="13">
        <v>1</v>
      </c>
      <c r="AC62" s="13" t="e">
        <f>40*#REF!*AA62*AB62</f>
        <v>#REF!</v>
      </c>
      <c r="AD62" s="13" t="s">
        <v>198</v>
      </c>
    </row>
    <row r="63" spans="1:30" ht="15" x14ac:dyDescent="0.2">
      <c r="A63" s="10" t="s">
        <v>117</v>
      </c>
      <c r="B63" s="12" t="s">
        <v>118</v>
      </c>
      <c r="C63" s="8" t="s">
        <v>27</v>
      </c>
      <c r="D63" s="3" t="s">
        <v>20</v>
      </c>
      <c r="E63" s="3" t="s">
        <v>21</v>
      </c>
      <c r="F63" s="9" t="s">
        <v>119</v>
      </c>
      <c r="G63" s="3" t="s">
        <v>122</v>
      </c>
      <c r="H63" s="3" t="s">
        <v>119</v>
      </c>
      <c r="I63" s="3" t="s">
        <v>121</v>
      </c>
      <c r="J63" s="13">
        <v>1</v>
      </c>
      <c r="K63" s="3"/>
      <c r="L63" s="3"/>
      <c r="M63" s="3">
        <v>1</v>
      </c>
      <c r="N63" s="3"/>
      <c r="O63" s="3">
        <f t="shared" si="11"/>
        <v>2</v>
      </c>
      <c r="P63" s="3"/>
      <c r="Q63" s="3"/>
      <c r="R63" s="13" t="s">
        <v>31</v>
      </c>
      <c r="S63" s="13">
        <f t="shared" si="15"/>
        <v>80</v>
      </c>
      <c r="T63" s="13"/>
      <c r="U63" s="13"/>
      <c r="V63" s="13"/>
      <c r="W63" s="13"/>
      <c r="X63" s="13"/>
      <c r="Y63" s="13"/>
      <c r="Z63" s="13"/>
      <c r="AA63" s="13">
        <v>1</v>
      </c>
      <c r="AB63" s="13">
        <v>1</v>
      </c>
      <c r="AC63" s="13" t="e">
        <f>40*#REF!*AA63*AB63</f>
        <v>#REF!</v>
      </c>
      <c r="AD63" s="13" t="s">
        <v>198</v>
      </c>
    </row>
    <row r="64" spans="1:30" x14ac:dyDescent="0.2">
      <c r="A64" s="13"/>
      <c r="B64" s="14" t="s">
        <v>53</v>
      </c>
      <c r="C64" s="8" t="s">
        <v>27</v>
      </c>
      <c r="D64" s="3" t="s">
        <v>20</v>
      </c>
      <c r="E64" s="3" t="s">
        <v>21</v>
      </c>
      <c r="F64" s="9" t="s">
        <v>119</v>
      </c>
      <c r="G64" s="3" t="s">
        <v>122</v>
      </c>
      <c r="H64" s="3" t="s">
        <v>119</v>
      </c>
      <c r="I64" s="3" t="s">
        <v>121</v>
      </c>
      <c r="J64" s="13"/>
      <c r="K64" s="13"/>
      <c r="L64" s="13"/>
      <c r="M64" s="13">
        <v>1</v>
      </c>
      <c r="N64" s="13">
        <v>1</v>
      </c>
      <c r="O64" s="3">
        <f t="shared" si="11"/>
        <v>2</v>
      </c>
      <c r="P64" s="13"/>
      <c r="Q64" s="13"/>
      <c r="R64" s="13" t="s">
        <v>31</v>
      </c>
      <c r="S64" s="13">
        <f t="shared" si="15"/>
        <v>80</v>
      </c>
      <c r="T64" s="13"/>
      <c r="U64" s="13"/>
      <c r="V64" s="13"/>
      <c r="W64" s="13"/>
      <c r="X64" s="13"/>
      <c r="Y64" s="13"/>
      <c r="Z64" s="13"/>
      <c r="AA64" s="13"/>
      <c r="AB64" s="13"/>
      <c r="AC64" s="13"/>
      <c r="AD64" s="13"/>
    </row>
    <row r="65" spans="1:30" x14ac:dyDescent="0.2">
      <c r="A65" s="13"/>
      <c r="B65" s="14" t="s">
        <v>185</v>
      </c>
      <c r="C65" s="8" t="s">
        <v>27</v>
      </c>
      <c r="D65" s="3" t="s">
        <v>20</v>
      </c>
      <c r="E65" s="3" t="s">
        <v>21</v>
      </c>
      <c r="F65" s="9" t="s">
        <v>119</v>
      </c>
      <c r="G65" s="3" t="s">
        <v>122</v>
      </c>
      <c r="H65" s="3" t="s">
        <v>119</v>
      </c>
      <c r="I65" s="3" t="s">
        <v>121</v>
      </c>
      <c r="J65" s="13"/>
      <c r="K65" s="13"/>
      <c r="L65" s="13"/>
      <c r="M65" s="13"/>
      <c r="N65" s="13">
        <v>1</v>
      </c>
      <c r="O65" s="3">
        <f t="shared" si="11"/>
        <v>1</v>
      </c>
      <c r="P65" s="13"/>
      <c r="Q65" s="13"/>
      <c r="R65" s="13" t="s">
        <v>31</v>
      </c>
      <c r="S65" s="13">
        <f t="shared" si="15"/>
        <v>40</v>
      </c>
      <c r="T65" s="13"/>
      <c r="U65" s="13"/>
      <c r="V65" s="13"/>
      <c r="W65" s="13"/>
      <c r="X65" s="13"/>
      <c r="Y65" s="13"/>
      <c r="Z65" s="13"/>
      <c r="AA65" s="13"/>
      <c r="AB65" s="13"/>
      <c r="AC65" s="13"/>
      <c r="AD65" s="13"/>
    </row>
  </sheetData>
  <autoFilter ref="R1:R65"/>
  <phoneticPr fontId="5" type="noConversion"/>
  <dataValidations count="2">
    <dataValidation type="list" errorStyle="warning" allowBlank="1" showInputMessage="1" showErrorMessage="1" errorTitle="授课学期错误！" error="只能报送2013-2014学年工作量" sqref="W1 W4 W5 W6 W9 W10 W13 W15 W16 W17 W22 W23 W24 W25 W26 W27 W30 W31 W32 W33 W40 W43 W44 W45 W46 W49 W50 W51 W54 W55 W56 W57 W58 W61 W2:W3 W7:W8 W11:W12 W18:W19 W20:W21 W28:W29 W34:W36 W37:W39 W41:W42 W47:W48 W52:W53 W59:W60 W62:W63">
      <formula1>"2013-2014"</formula1>
    </dataValidation>
    <dataValidation type="list" errorStyle="information" allowBlank="1" showInputMessage="1" showErrorMessage="1" errorTitle="学生分类错" error="只能报送“博士”、“学术硕士”、“专业学位硕士”类型的工作量" sqref="AD1 AD4 AD5 AD6 AD9 AD10 AD13 AD16 AD17 AD22 AD23 AD24 AD25 AD26 AD27 AD30 AD31 AD32 AD33 AD40 AD43 AD44 AD45 AD46 AD49 AD50 AD51 AD54 AD55 AD56 AD57 AD58 AD61 AD2:AD3 AD7:AD8 AD11:AD12 AD14:AD15 AD18:AD19 AD20:AD21 AD28:AD29 AD34:AD36 AD37:AD39 AD41:AD42 AD47:AD48 AD52:AD53 AD59:AD60 AD62:AD63">
      <formula1>"博士,学术硕士,专业学位硕士"</formula1>
    </dataValidation>
  </dataValidations>
  <pageMargins left="0.75" right="0.75" top="1" bottom="1" header="0.51180555555555596" footer="0.51180555555555596"/>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研究生工作量汇总</vt:lpstr>
      <vt:lpstr>指导研究生</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王燕</cp:lastModifiedBy>
  <cp:lastPrinted>2015-01-30T12:09:00Z</cp:lastPrinted>
  <dcterms:created xsi:type="dcterms:W3CDTF">2014-11-21T08:55:00Z</dcterms:created>
  <dcterms:modified xsi:type="dcterms:W3CDTF">2016-08-30T01:48:10Z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2052-9.1.0.5133</vt:lpwstr>
  </property>
</Properties>
</file>